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MarkDansie\Downloads\"/>
    </mc:Choice>
  </mc:AlternateContent>
  <xr:revisionPtr revIDLastSave="0" documentId="13_ncr:1_{EF9B4570-4AB3-444C-9D78-BC74E033E74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vision, Licence &amp; Use" sheetId="1" r:id="rId1"/>
    <sheet name="CHECKLIST" sheetId="2" r:id="rId2"/>
    <sheet name="Site Assessment" sheetId="3" r:id="rId3"/>
    <sheet name="Dropdown" sheetId="4" state="hidden" r:id="rId4"/>
  </sheets>
  <definedNames>
    <definedName name="A_Application_Delivery" localSheetId="2">#REF!</definedName>
    <definedName name="A_Application_Delivery_factor" localSheetId="2">#REF!</definedName>
    <definedName name="A_CMM" localSheetId="2">#REF!</definedName>
    <definedName name="A_DC_AMORTIZATION" localSheetId="2">#REF!</definedName>
    <definedName name="A_DC_CAPACITY" localSheetId="2">#REF!</definedName>
    <definedName name="A_DC_CapEx" localSheetId="2">#REF!</definedName>
    <definedName name="A_DC_LOAD" localSheetId="2">#REF!</definedName>
    <definedName name="A_DC_LOAD_CAPACITY" localSheetId="2">#REF!</definedName>
    <definedName name="A_ENERGY" localSheetId="2">#REF!</definedName>
    <definedName name="A_NAME" localSheetId="2">'Site Assessment'!$A$1</definedName>
    <definedName name="A_NOS_SOURCE" localSheetId="2">'Site Assessment'!$K$61</definedName>
    <definedName name="A_NW_Factor" localSheetId="2">'Site Assessment'!$K$59</definedName>
    <definedName name="A_NW_REDUNDANCY" localSheetId="2">'Site Assessment'!$K$59</definedName>
    <definedName name="A_NW_SOURCE" localSheetId="2">'Site Assessment'!$K$60</definedName>
    <definedName name="A_NW_SUPPLIER" localSheetId="2">'Site Assessment'!$C$60</definedName>
    <definedName name="A_PUE" localSheetId="2">#REF!</definedName>
    <definedName name="A_REFRESH" localSheetId="2">#REF!</definedName>
    <definedName name="A_S1" localSheetId="2">'Site Assessment'!$O$59</definedName>
    <definedName name="A_S2" localSheetId="2">'Site Assessment'!$O$60</definedName>
    <definedName name="A_S3" localSheetId="2">#REF!</definedName>
    <definedName name="A_SERVER_ASP" localSheetId="2">#REF!</definedName>
    <definedName name="A_TOR_SOURCE" localSheetId="2">'Site Assessment'!$K$60</definedName>
    <definedName name="A_UTILIZATION" localSheetId="2">#REF!</definedName>
    <definedName name="B_S1" localSheetId="2">#REF!</definedName>
    <definedName name="B_S2" localSheetId="2">#REF!</definedName>
    <definedName name="B_S3" localSheetId="2">#REF!</definedName>
    <definedName name="B_S5" localSheetId="2">#REF!</definedName>
    <definedName name="B_TRANSFORM_TIMEFRAME" localSheetId="2">#REF!</definedName>
    <definedName name="CODE" localSheetId="1">#REF!</definedName>
    <definedName name="SERVER_COUNT" localSheetId="2">'Site Assessment'!$C$14</definedName>
    <definedName name="Virtualized_A" localSheetId="2">'Site Assessment'!$K$21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gfwN23VfaX2z+3sU/qdp8PscXSEA=="/>
    </ext>
  </extLst>
</workbook>
</file>

<file path=xl/calcChain.xml><?xml version="1.0" encoding="utf-8"?>
<calcChain xmlns="http://schemas.openxmlformats.org/spreadsheetml/2006/main">
  <c r="B1" i="4" l="1"/>
  <c r="A1" i="4" s="1"/>
  <c r="B9" i="4" s="1"/>
  <c r="AI78" i="3"/>
  <c r="AC78" i="3"/>
  <c r="W78" i="3"/>
  <c r="Q78" i="3"/>
  <c r="K78" i="3"/>
  <c r="E78" i="3"/>
  <c r="AI77" i="3"/>
  <c r="AC77" i="3"/>
  <c r="W77" i="3"/>
  <c r="Q77" i="3"/>
  <c r="K77" i="3"/>
  <c r="E77" i="3"/>
  <c r="AI75" i="3"/>
  <c r="AC75" i="3"/>
  <c r="W75" i="3"/>
  <c r="Q75" i="3"/>
  <c r="K75" i="3"/>
  <c r="E75" i="3"/>
  <c r="AI74" i="3"/>
  <c r="AC74" i="3"/>
  <c r="W74" i="3"/>
  <c r="Q74" i="3"/>
  <c r="K74" i="3"/>
  <c r="E74" i="3"/>
  <c r="AI73" i="3"/>
  <c r="AC73" i="3"/>
  <c r="W73" i="3"/>
  <c r="Q73" i="3"/>
  <c r="K73" i="3"/>
  <c r="E73" i="3"/>
  <c r="AI72" i="3"/>
  <c r="AC72" i="3"/>
  <c r="W72" i="3"/>
  <c r="Q72" i="3"/>
  <c r="K72" i="3"/>
  <c r="E72" i="3"/>
  <c r="AI71" i="3"/>
  <c r="AC71" i="3"/>
  <c r="W71" i="3"/>
  <c r="Q71" i="3"/>
  <c r="K71" i="3"/>
  <c r="E71" i="3"/>
  <c r="AI70" i="3"/>
  <c r="AC70" i="3"/>
  <c r="W70" i="3"/>
  <c r="Q70" i="3"/>
  <c r="K70" i="3"/>
  <c r="E70" i="3"/>
  <c r="AI68" i="3"/>
  <c r="AC68" i="3"/>
  <c r="W68" i="3"/>
  <c r="Q68" i="3"/>
  <c r="K68" i="3"/>
  <c r="E68" i="3"/>
  <c r="AI67" i="3"/>
  <c r="AC67" i="3"/>
  <c r="W67" i="3"/>
  <c r="Q67" i="3"/>
  <c r="K67" i="3"/>
  <c r="E67" i="3"/>
  <c r="AI66" i="3"/>
  <c r="AC66" i="3"/>
  <c r="W66" i="3"/>
  <c r="Q66" i="3"/>
  <c r="K66" i="3"/>
  <c r="E66" i="3"/>
  <c r="AI65" i="3"/>
  <c r="AC65" i="3"/>
  <c r="W65" i="3"/>
  <c r="Q65" i="3"/>
  <c r="K65" i="3"/>
  <c r="E65" i="3"/>
  <c r="AI64" i="3"/>
  <c r="AC64" i="3"/>
  <c r="W64" i="3"/>
  <c r="Q64" i="3"/>
  <c r="K64" i="3"/>
  <c r="E64" i="3"/>
  <c r="F62" i="3"/>
  <c r="E62" i="3"/>
  <c r="AI61" i="3"/>
  <c r="AC61" i="3"/>
  <c r="W61" i="3"/>
  <c r="Q61" i="3"/>
  <c r="K61" i="3"/>
  <c r="E61" i="3"/>
  <c r="AI60" i="3"/>
  <c r="AC60" i="3"/>
  <c r="W60" i="3"/>
  <c r="Q60" i="3"/>
  <c r="K60" i="3"/>
  <c r="E60" i="3"/>
  <c r="AI59" i="3"/>
  <c r="AC59" i="3"/>
  <c r="W59" i="3"/>
  <c r="Q59" i="3"/>
  <c r="K59" i="3"/>
  <c r="E59" i="3"/>
  <c r="AI58" i="3"/>
  <c r="AC58" i="3"/>
  <c r="W58" i="3"/>
  <c r="Q58" i="3"/>
  <c r="K58" i="3"/>
  <c r="E58" i="3"/>
  <c r="AI56" i="3"/>
  <c r="AC56" i="3"/>
  <c r="W56" i="3"/>
  <c r="Q56" i="3"/>
  <c r="K56" i="3"/>
  <c r="E56" i="3"/>
  <c r="AI55" i="3"/>
  <c r="AC55" i="3"/>
  <c r="W55" i="3"/>
  <c r="Q55" i="3"/>
  <c r="K55" i="3"/>
  <c r="E55" i="3"/>
  <c r="AI54" i="3"/>
  <c r="AC54" i="3"/>
  <c r="W54" i="3"/>
  <c r="Q54" i="3"/>
  <c r="K54" i="3"/>
  <c r="E54" i="3"/>
  <c r="AI53" i="3"/>
  <c r="AC53" i="3"/>
  <c r="W53" i="3"/>
  <c r="Q53" i="3"/>
  <c r="K53" i="3"/>
  <c r="E53" i="3"/>
  <c r="AI52" i="3"/>
  <c r="AC52" i="3"/>
  <c r="W52" i="3"/>
  <c r="Q52" i="3"/>
  <c r="K52" i="3"/>
  <c r="E52" i="3"/>
  <c r="AI51" i="3"/>
  <c r="AC51" i="3"/>
  <c r="W51" i="3"/>
  <c r="Q51" i="3"/>
  <c r="K51" i="3"/>
  <c r="E51" i="3"/>
  <c r="AI50" i="3"/>
  <c r="AC50" i="3"/>
  <c r="W50" i="3"/>
  <c r="Q50" i="3"/>
  <c r="K50" i="3"/>
  <c r="E50" i="3"/>
  <c r="AI49" i="3"/>
  <c r="AC49" i="3"/>
  <c r="W49" i="3"/>
  <c r="Q49" i="3"/>
  <c r="K49" i="3"/>
  <c r="E49" i="3"/>
  <c r="AI48" i="3"/>
  <c r="AC48" i="3"/>
  <c r="W48" i="3"/>
  <c r="Q48" i="3"/>
  <c r="K48" i="3"/>
  <c r="E48" i="3"/>
  <c r="AI47" i="3"/>
  <c r="AC47" i="3"/>
  <c r="W47" i="3"/>
  <c r="Q47" i="3"/>
  <c r="K47" i="3"/>
  <c r="E47" i="3"/>
  <c r="AI45" i="3"/>
  <c r="AC45" i="3"/>
  <c r="W45" i="3"/>
  <c r="Q45" i="3"/>
  <c r="K45" i="3"/>
  <c r="E45" i="3"/>
  <c r="AI44" i="3"/>
  <c r="AC44" i="3"/>
  <c r="W44" i="3"/>
  <c r="Q44" i="3"/>
  <c r="K44" i="3"/>
  <c r="E44" i="3"/>
  <c r="AI43" i="3"/>
  <c r="AC43" i="3"/>
  <c r="W43" i="3"/>
  <c r="Q43" i="3"/>
  <c r="K43" i="3"/>
  <c r="E43" i="3"/>
  <c r="AI42" i="3"/>
  <c r="AC42" i="3"/>
  <c r="W42" i="3"/>
  <c r="Q42" i="3"/>
  <c r="K42" i="3"/>
  <c r="E42" i="3"/>
  <c r="AI41" i="3"/>
  <c r="AC41" i="3"/>
  <c r="W41" i="3"/>
  <c r="Q41" i="3"/>
  <c r="K41" i="3"/>
  <c r="E41" i="3"/>
  <c r="AI40" i="3"/>
  <c r="AC40" i="3"/>
  <c r="W40" i="3"/>
  <c r="Q40" i="3"/>
  <c r="K40" i="3"/>
  <c r="E40" i="3"/>
  <c r="AI39" i="3"/>
  <c r="AC39" i="3"/>
  <c r="W39" i="3"/>
  <c r="Q39" i="3"/>
  <c r="K39" i="3"/>
  <c r="E39" i="3"/>
  <c r="AI38" i="3"/>
  <c r="AC38" i="3"/>
  <c r="W38" i="3"/>
  <c r="Q38" i="3"/>
  <c r="K38" i="3"/>
  <c r="E38" i="3"/>
  <c r="AI37" i="3"/>
  <c r="AC37" i="3"/>
  <c r="W37" i="3"/>
  <c r="Q37" i="3"/>
  <c r="K37" i="3"/>
  <c r="E37" i="3"/>
  <c r="AI35" i="3"/>
  <c r="AC35" i="3"/>
  <c r="W35" i="3"/>
  <c r="Q35" i="3"/>
  <c r="K35" i="3"/>
  <c r="E35" i="3"/>
  <c r="AI34" i="3"/>
  <c r="AC34" i="3"/>
  <c r="W34" i="3"/>
  <c r="Q34" i="3"/>
  <c r="K34" i="3"/>
  <c r="E34" i="3"/>
  <c r="AI33" i="3"/>
  <c r="AC33" i="3"/>
  <c r="W33" i="3"/>
  <c r="Q33" i="3"/>
  <c r="K33" i="3"/>
  <c r="E33" i="3"/>
  <c r="AI32" i="3"/>
  <c r="AC32" i="3"/>
  <c r="W32" i="3"/>
  <c r="Q32" i="3"/>
  <c r="K32" i="3"/>
  <c r="E32" i="3"/>
  <c r="AI31" i="3"/>
  <c r="AC31" i="3"/>
  <c r="W31" i="3"/>
  <c r="Q31" i="3"/>
  <c r="K31" i="3"/>
  <c r="E31" i="3"/>
  <c r="AI29" i="3"/>
  <c r="AC29" i="3"/>
  <c r="W29" i="3"/>
  <c r="Q29" i="3"/>
  <c r="K29" i="3"/>
  <c r="E29" i="3"/>
  <c r="AI28" i="3"/>
  <c r="AC28" i="3"/>
  <c r="W28" i="3"/>
  <c r="Q28" i="3"/>
  <c r="K28" i="3"/>
  <c r="E28" i="3"/>
  <c r="AI27" i="3"/>
  <c r="AC27" i="3"/>
  <c r="W27" i="3"/>
  <c r="Q27" i="3"/>
  <c r="K27" i="3"/>
  <c r="E27" i="3"/>
  <c r="AI26" i="3"/>
  <c r="AC26" i="3"/>
  <c r="W26" i="3"/>
  <c r="Q26" i="3"/>
  <c r="K26" i="3"/>
  <c r="E26" i="3"/>
  <c r="AI24" i="3"/>
  <c r="AC24" i="3"/>
  <c r="W24" i="3"/>
  <c r="Q24" i="3"/>
  <c r="K24" i="3"/>
  <c r="E24" i="3"/>
  <c r="AI23" i="3"/>
  <c r="AC23" i="3"/>
  <c r="W23" i="3"/>
  <c r="Q23" i="3"/>
  <c r="K23" i="3"/>
  <c r="E23" i="3"/>
  <c r="AI22" i="3"/>
  <c r="AC22" i="3"/>
  <c r="W22" i="3"/>
  <c r="Q22" i="3"/>
  <c r="K22" i="3"/>
  <c r="E22" i="3"/>
  <c r="AI21" i="3"/>
  <c r="AC21" i="3"/>
  <c r="W21" i="3"/>
  <c r="Q21" i="3"/>
  <c r="K21" i="3"/>
  <c r="E21" i="3"/>
  <c r="AI19" i="3"/>
  <c r="AC19" i="3"/>
  <c r="W19" i="3"/>
  <c r="Q19" i="3"/>
  <c r="K19" i="3"/>
  <c r="E19" i="3"/>
  <c r="AI18" i="3"/>
  <c r="AC18" i="3"/>
  <c r="W18" i="3"/>
  <c r="Q18" i="3"/>
  <c r="K18" i="3"/>
  <c r="E18" i="3"/>
  <c r="AI17" i="3"/>
  <c r="AC17" i="3"/>
  <c r="W17" i="3"/>
  <c r="Q17" i="3"/>
  <c r="K17" i="3"/>
  <c r="E17" i="3"/>
  <c r="AI16" i="3"/>
  <c r="AC16" i="3"/>
  <c r="W16" i="3"/>
  <c r="Q16" i="3"/>
  <c r="K16" i="3"/>
  <c r="E16" i="3"/>
  <c r="AI15" i="3"/>
  <c r="AC15" i="3"/>
  <c r="W15" i="3"/>
  <c r="Q15" i="3"/>
  <c r="K15" i="3"/>
  <c r="E15" i="3"/>
  <c r="AI14" i="3"/>
  <c r="AC14" i="3"/>
  <c r="W14" i="3"/>
  <c r="Q14" i="3"/>
  <c r="Q12" i="3" s="1"/>
  <c r="O2" i="3" s="1"/>
  <c r="D20" i="2" s="1"/>
  <c r="K14" i="3"/>
  <c r="E14" i="3"/>
  <c r="AD12" i="3"/>
  <c r="AC12" i="3"/>
  <c r="AA2" i="3" s="1"/>
  <c r="E20" i="2" s="1"/>
  <c r="R12" i="3"/>
  <c r="F12" i="3"/>
  <c r="E12" i="3"/>
  <c r="E23" i="2"/>
  <c r="D23" i="2"/>
  <c r="C23" i="2"/>
  <c r="E22" i="2"/>
  <c r="D22" i="2"/>
  <c r="C22" i="2"/>
  <c r="E21" i="2"/>
  <c r="D21" i="2"/>
  <c r="C21" i="2"/>
  <c r="E19" i="2"/>
  <c r="D19" i="2"/>
  <c r="C19" i="2"/>
  <c r="C2" i="3" l="1"/>
  <c r="C20" i="2" s="1"/>
  <c r="B5" i="4"/>
  <c r="B7" i="4"/>
  <c r="A8" i="4"/>
  <c r="A6" i="4"/>
  <c r="B6" i="4"/>
  <c r="B8" i="4"/>
  <c r="A5" i="4"/>
  <c r="A7" i="4"/>
</calcChain>
</file>

<file path=xl/sharedStrings.xml><?xml version="1.0" encoding="utf-8"?>
<sst xmlns="http://schemas.openxmlformats.org/spreadsheetml/2006/main" count="838" uniqueCount="145">
  <si>
    <t>Revision History</t>
  </si>
  <si>
    <t>Date</t>
  </si>
  <si>
    <t>Version</t>
  </si>
  <si>
    <t>Description</t>
  </si>
  <si>
    <t>1.0</t>
  </si>
  <si>
    <t>Created first final.</t>
  </si>
  <si>
    <t>Revised formatting and content. Published.</t>
  </si>
  <si>
    <t>Minor revisions.</t>
  </si>
  <si>
    <t>Added rolling and concentrated load Acceptable level of 4.5kN.</t>
  </si>
  <si>
    <t>Corrected issue in Self Assessment Status rollup for Site 2 and Site 3 assessments.</t>
  </si>
  <si>
    <t>Added clarification to those requirements that must have an 'Optimum' or 'Acceptable' result and for 'Considerations' information only. 
Added to Considerations &gt; Efficiency &gt; the 'Site Operations' attribute.</t>
  </si>
  <si>
    <t>Final for publication</t>
  </si>
  <si>
    <t>2020-A</t>
  </si>
  <si>
    <t>Revision to allow for air containment and aisle widths to be selecfed as 'Not Applicable' due to use of RDHx</t>
  </si>
  <si>
    <t>This work is licensed under a Creative Commons Attribution 4.0 International License.</t>
  </si>
  <si>
    <t>OCP READY Colo Site Assessment Checklist</t>
  </si>
  <si>
    <t>COLO SOLUTION PROVIDER</t>
  </si>
  <si>
    <t>CITY, STATE  ZIP</t>
  </si>
  <si>
    <t>ADDRESS</t>
  </si>
  <si>
    <t>CONTACT NAME/EMAIL:</t>
  </si>
  <si>
    <t>Personal Information Release:</t>
  </si>
  <si>
    <t>"By making contributions, I acknowledge and accept OCP’s Privacy Policy. I further represent that I have all rights necessary to provide any personal information for myself and others included in my contributions.”</t>
  </si>
  <si>
    <t>Acknowledgement Required</t>
  </si>
  <si>
    <t>LICENSE &amp; MEMBERSHIP REQUIREMENT</t>
  </si>
  <si>
    <t>Submitter must be an OCP member in good standing.</t>
  </si>
  <si>
    <t>Submitter has signed Colo Solution Provider Agreement</t>
  </si>
  <si>
    <t>Link to Colo Solution Provider Agreement</t>
  </si>
  <si>
    <t xml:space="preserve">Submitter has executed the Copyright License Agreement (CRLA). </t>
  </si>
  <si>
    <t>Link to Copyright License Agreement (CRLA)</t>
  </si>
  <si>
    <t>Submitter has signed a OCP Ready™ Certification Mark License Agreement</t>
  </si>
  <si>
    <t>Link to OCP READY™ Certification Mark License Agreement</t>
  </si>
  <si>
    <t>Colo has a landing page on their website for inbound OCP leads to provide cohesive branding and experience</t>
  </si>
  <si>
    <t>Facility/Site Specific Requirement</t>
  </si>
  <si>
    <t>Data Center Location Name</t>
  </si>
  <si>
    <t>Date Original Assessment was Completed:</t>
  </si>
  <si>
    <t xml:space="preserve">Re-Assessment Date: </t>
  </si>
  <si>
    <t xml:space="preserve">Submitter acknowledges that the assessment is reviewed every 12 months and is accurately reported in the Self Assessment section: </t>
  </si>
  <si>
    <t>Self-assessment document and supporting information has been presented to the DC Facilities Project</t>
  </si>
  <si>
    <t>The DCF Project Lead approves the self assessment checklist</t>
  </si>
  <si>
    <t>&lt;Approval Needed&gt;</t>
  </si>
  <si>
    <t>The Foundation’s Incubation committee has approved by vote the self assessment checklist</t>
  </si>
  <si>
    <t>OCP Ready COLO Facility Assessment</t>
  </si>
  <si>
    <t>[Site #1 specific name]</t>
  </si>
  <si>
    <t>[Site #2 specific name]</t>
  </si>
  <si>
    <t>[Site #3 specific name]</t>
  </si>
  <si>
    <t>Self Assessment Status:</t>
  </si>
  <si>
    <t>Data Center Location Address</t>
  </si>
  <si>
    <t>Site Description: White Space Area</t>
  </si>
  <si>
    <t>Site Description: Critical IT Power</t>
  </si>
  <si>
    <t>Site Description: Network Provider Availability</t>
  </si>
  <si>
    <t>Site Description: Facility Features</t>
  </si>
  <si>
    <t>Site Description: Other Services</t>
  </si>
  <si>
    <t>Date Original Assessment is Completed</t>
  </si>
  <si>
    <t xml:space="preserve">REQUIREMENTS - Attribute                                                                (Must have an Optimum or Acceptable result) </t>
  </si>
  <si>
    <t>Parameter</t>
  </si>
  <si>
    <t>Result</t>
  </si>
  <si>
    <t>Notes</t>
  </si>
  <si>
    <t>ACCESS</t>
  </si>
  <si>
    <t>Building Access</t>
  </si>
  <si>
    <t>0. Selection Required</t>
  </si>
  <si>
    <t>Optimum</t>
  </si>
  <si>
    <t>Acceptable</t>
  </si>
  <si>
    <t>Exception</t>
  </si>
  <si>
    <t>Delivery pathway, Loading dock to Goods in</t>
  </si>
  <si>
    <t>Delivery pathway, Goods in to White space</t>
  </si>
  <si>
    <t>Corridor floor rolling load</t>
  </si>
  <si>
    <t>Unboxing/pre-staging/storage area floor uniform load</t>
  </si>
  <si>
    <t>Unboxing/pre-staging/storage area floor concentrated load</t>
  </si>
  <si>
    <t>RAMPS</t>
  </si>
  <si>
    <t>Gradient</t>
  </si>
  <si>
    <t>Width</t>
  </si>
  <si>
    <t>Landing area</t>
  </si>
  <si>
    <t>Railings</t>
  </si>
  <si>
    <t>LIFTS / ELEVATORS</t>
  </si>
  <si>
    <t>Weight loading</t>
  </si>
  <si>
    <t>Door height</t>
  </si>
  <si>
    <t>Depth</t>
  </si>
  <si>
    <t>WHITE SPACE</t>
  </si>
  <si>
    <t>Floor rolling load</t>
  </si>
  <si>
    <t>Floor uniform load</t>
  </si>
  <si>
    <t>Floor concentrated load</t>
  </si>
  <si>
    <t>Finished floor to ceiling height</t>
  </si>
  <si>
    <t>Access floor clearance</t>
  </si>
  <si>
    <t>ELECTRICAL</t>
  </si>
  <si>
    <t>Number of independent circuits to the rack</t>
  </si>
  <si>
    <t xml:space="preserve">Maximum circuit capacity </t>
  </si>
  <si>
    <t>Circuit voltage</t>
  </si>
  <si>
    <t>Circuit frequency</t>
  </si>
  <si>
    <t>Power receptacle / WIP Type</t>
  </si>
  <si>
    <t>Circuit receptacle location</t>
  </si>
  <si>
    <t>Upstream UPS options</t>
  </si>
  <si>
    <t>Rack-based batteries permitted</t>
  </si>
  <si>
    <t>Generator load acceptance time</t>
  </si>
  <si>
    <t>COOLING</t>
  </si>
  <si>
    <t>Rack airflow direction</t>
  </si>
  <si>
    <t>Air containment methods</t>
  </si>
  <si>
    <t>Maximum rack density</t>
  </si>
  <si>
    <t>Minimum cold aisle width</t>
  </si>
  <si>
    <t>Minimum free width cold aisle (Inside cage)</t>
  </si>
  <si>
    <t>Minimum hot aisle width</t>
  </si>
  <si>
    <t>Inlet air conditions</t>
  </si>
  <si>
    <t>Air quality</t>
  </si>
  <si>
    <t>Temperature rise</t>
  </si>
  <si>
    <t>Cabinet blanking of open space</t>
  </si>
  <si>
    <t>CABLING</t>
  </si>
  <si>
    <t>Cabling infrastructure pathways</t>
  </si>
  <si>
    <t>Overhead Network Infrastructure containment levels</t>
  </si>
  <si>
    <t>Fibre Type (if installed)</t>
  </si>
  <si>
    <t>Fibre connection presentation (if installed)</t>
  </si>
  <si>
    <t>CONSIDERATIONS 
(For information only)</t>
  </si>
  <si>
    <t>SERVICE</t>
  </si>
  <si>
    <t>Replacement PSU Modules</t>
  </si>
  <si>
    <t>Replacement BBU Modules</t>
  </si>
  <si>
    <t>Option to monitor PSUs and BBUs</t>
  </si>
  <si>
    <t>Remote hands for PSU and BBU replacement or expansion</t>
  </si>
  <si>
    <t>Remote hands for OCP IT hardware replacement or expansion</t>
  </si>
  <si>
    <t>EFFICIENCY</t>
  </si>
  <si>
    <t>Site Operations Standards</t>
  </si>
  <si>
    <t>Site PUE Monitoring</t>
  </si>
  <si>
    <t>Site Design PUE</t>
  </si>
  <si>
    <t>Site Annualized PUE Current Achievement</t>
  </si>
  <si>
    <t>Site WUE Monitoring</t>
  </si>
  <si>
    <t>Site CUE Monitoring</t>
  </si>
  <si>
    <t>OPENNESS</t>
  </si>
  <si>
    <t>PUE Published</t>
  </si>
  <si>
    <t>Facility Design Drawings &amp; Files</t>
  </si>
  <si>
    <t>Foundation List</t>
  </si>
  <si>
    <t>PL List</t>
  </si>
  <si>
    <t>Row 15</t>
  </si>
  <si>
    <t>1. ≥2.7m (108in) H x ≥2.4m (96in) W x ≥2.4m (96in) D unobstructed access and threshold free</t>
  </si>
  <si>
    <t>2. ≥2.7m (108in) H x ≥1.2m (48in) W unobstructed access and threshold free</t>
  </si>
  <si>
    <t>2. ≥2.7m (108in) x ≥1.2m (48in) with threshold (notes required)</t>
  </si>
  <si>
    <t>2.≥2.3m (90in) H  x ≥ .9m (36in) W unobstructed access and threshold free</t>
  </si>
  <si>
    <t>2.≥2.3m (90in) H  x ≥ .9m (36in) W with threshold (notes required)</t>
  </si>
  <si>
    <t>3. &lt;2.3m (90in) H or &lt;.9m (36in) W</t>
  </si>
  <si>
    <t>Row 16</t>
  </si>
  <si>
    <t>1. ≥2.4m (96in) H x ≥1.8m (72in) W unobstructed access and threshold free</t>
  </si>
  <si>
    <t>2. ≥2.4m (96in) H x ≥1.8m (72in) W with threshold (notes required)</t>
  </si>
  <si>
    <t>2. ≥2.3m (90in) H x ≥.9m (36in) W unobstructed access and threshold free</t>
  </si>
  <si>
    <t>2. ≥2.3m (90in) H x ≥.9m (36in) W with thresholds (notes required)</t>
  </si>
  <si>
    <t>Row 17</t>
  </si>
  <si>
    <t>1. ≥680kg (1500lb) (6.67kN)</t>
  </si>
  <si>
    <t>2. ≥567kg (1250lb) (5.56kN)</t>
  </si>
  <si>
    <t>2. ≥459kg (1012lb) (4.5kN) (notes required)</t>
  </si>
  <si>
    <t>2. &lt;459kg (1012lb) (4.5kN) (notes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</si>
</sst>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 mmm\ yyyy"/>
    <numFmt numFmtId="165" formatCode="d\ mmm\ yyyy"/>
    <numFmt numFmtId="166" formatCode="0.0"/>
    <numFmt numFmtId="167" formatCode="[$-809]dd\ mmmm\ yyyy;;"/>
    <numFmt numFmtId="168" formatCode="_(* #,##0.00_);_(* \(#,##0.00\);_(* &quot;-&quot;??_);_(@_)"/>
    <numFmt numFmtId="169" formatCode="m/d/yyyy"/>
  </numFmts>
  <fonts count="32">
    <font>
      <sz val="11"/>
      <color rgb="FF000000"/>
      <name val="Calibri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b/>
      <u/>
      <sz val="14"/>
      <color rgb="FF0000FF"/>
      <name val="Calibri"/>
    </font>
    <font>
      <sz val="18"/>
      <color rgb="FF434343"/>
      <name val="Calibri"/>
    </font>
    <font>
      <b/>
      <sz val="11"/>
      <color rgb="FF000000"/>
      <name val="Calibri"/>
    </font>
    <font>
      <sz val="12"/>
      <color rgb="FF000000"/>
      <name val="Calibri"/>
    </font>
    <font>
      <sz val="11"/>
      <color rgb="FF999999"/>
      <name val="Roboto"/>
    </font>
    <font>
      <b/>
      <sz val="14"/>
      <color rgb="FF000000"/>
      <name val="Calibri"/>
    </font>
    <font>
      <sz val="9"/>
      <color rgb="FF1F497D"/>
      <name val="Arial"/>
    </font>
    <font>
      <b/>
      <sz val="8"/>
      <color rgb="FF000000"/>
      <name val="Arial"/>
    </font>
    <font>
      <sz val="11"/>
      <color theme="1"/>
      <name val="Arial"/>
    </font>
    <font>
      <b/>
      <sz val="12"/>
      <color rgb="FFFFFFFF"/>
      <name val="Arial"/>
    </font>
    <font>
      <b/>
      <sz val="12"/>
      <color rgb="FF000000"/>
      <name val="Calibri"/>
    </font>
    <font>
      <u/>
      <sz val="11"/>
      <color rgb="FF1155CC"/>
      <name val="Arial"/>
    </font>
    <font>
      <u/>
      <sz val="11"/>
      <color rgb="FF1155CC"/>
      <name val="Arial"/>
    </font>
    <font>
      <u/>
      <sz val="11"/>
      <color rgb="FF1155CC"/>
      <name val="Arial"/>
    </font>
    <font>
      <sz val="11"/>
      <color rgb="FF000000"/>
      <name val="Arial"/>
    </font>
    <font>
      <b/>
      <sz val="10"/>
      <color rgb="FFFFFFFF"/>
      <name val="Helvetica Neue"/>
    </font>
    <font>
      <b/>
      <sz val="8"/>
      <color theme="1"/>
      <name val="Arial"/>
    </font>
    <font>
      <sz val="8"/>
      <color rgb="FF000000"/>
      <name val="Arial"/>
    </font>
    <font>
      <sz val="12"/>
      <color theme="1"/>
      <name val="Calibri"/>
    </font>
    <font>
      <b/>
      <sz val="18"/>
      <color rgb="FF000000"/>
      <name val="Calibri"/>
    </font>
    <font>
      <b/>
      <i/>
      <sz val="18"/>
      <color rgb="FF000000"/>
      <name val="Calibri"/>
    </font>
    <font>
      <b/>
      <sz val="16"/>
      <color rgb="FF000000"/>
      <name val="Calibri"/>
    </font>
    <font>
      <sz val="14"/>
      <color theme="1"/>
      <name val="Calibri"/>
    </font>
    <font>
      <b/>
      <i/>
      <sz val="12"/>
      <color rgb="FF000000"/>
      <name val="Calibri"/>
    </font>
    <font>
      <sz val="12"/>
      <color rgb="FF000000"/>
      <name val="Arial"/>
    </font>
    <font>
      <sz val="9"/>
      <color rgb="FF000000"/>
      <name val="Calibri"/>
    </font>
    <font>
      <b/>
      <sz val="11"/>
      <color rgb="FFFF0000"/>
      <name val="Calibri"/>
    </font>
    <font>
      <sz val="11"/>
      <color rgb="FFFF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rgb="FFF8F8F8"/>
        <bgColor rgb="FFF8F8F8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DEEAF6"/>
        <bgColor rgb="FFDEEAF6"/>
      </patternFill>
    </fill>
    <fill>
      <patternFill patternType="solid">
        <fgColor rgb="FFCFE2F3"/>
        <bgColor rgb="FFCFE2F3"/>
      </patternFill>
    </fill>
    <fill>
      <patternFill patternType="solid">
        <fgColor rgb="FFC5E0B3"/>
        <bgColor rgb="FFC5E0B3"/>
      </patternFill>
    </fill>
    <fill>
      <patternFill patternType="solid">
        <fgColor rgb="FF00FF00"/>
        <bgColor rgb="FF00FF00"/>
      </patternFill>
    </fill>
  </fills>
  <borders count="8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2F2F2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2F2F2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8D8D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8D8D8"/>
      </left>
      <right style="thin">
        <color rgb="FFD8D8D8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D8D8D8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D8D8D8"/>
      </right>
      <top style="thin">
        <color rgb="FF000000"/>
      </top>
      <bottom style="thin">
        <color rgb="FF000000"/>
      </bottom>
      <diagonal/>
    </border>
    <border>
      <left/>
      <right style="thin">
        <color rgb="FFD8D8D8"/>
      </right>
      <top style="thin">
        <color rgb="FF000000"/>
      </top>
      <bottom style="thin">
        <color rgb="FF000000"/>
      </bottom>
      <diagonal/>
    </border>
    <border>
      <left/>
      <right style="thin">
        <color rgb="FFD8D8D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theme="0" tint="-0.1499984740745262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8D8D8"/>
      </left>
      <right style="thin">
        <color theme="0" tint="-0.14999847407452621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0">
    <xf numFmtId="0" fontId="0" fillId="0" borderId="0" xfId="0" applyFont="1" applyAlignment="1"/>
    <xf numFmtId="0" fontId="1" fillId="0" borderId="11" xfId="0" applyFont="1" applyBorder="1"/>
    <xf numFmtId="164" fontId="3" fillId="0" borderId="11" xfId="0" applyNumberFormat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5" fontId="3" fillId="3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4" fillId="0" borderId="0" xfId="0" applyFont="1"/>
    <xf numFmtId="0" fontId="3" fillId="2" borderId="17" xfId="0" applyFont="1" applyFill="1" applyBorder="1"/>
    <xf numFmtId="0" fontId="6" fillId="2" borderId="17" xfId="0" applyFont="1" applyFill="1" applyBorder="1" applyAlignment="1">
      <alignment horizontal="right" wrapText="1"/>
    </xf>
    <xf numFmtId="0" fontId="6" fillId="5" borderId="21" xfId="0" applyFont="1" applyFill="1" applyBorder="1" applyAlignment="1">
      <alignment horizontal="right" wrapText="1"/>
    </xf>
    <xf numFmtId="0" fontId="6" fillId="5" borderId="22" xfId="0" applyFont="1" applyFill="1" applyBorder="1" applyAlignment="1">
      <alignment horizontal="right" wrapText="1"/>
    </xf>
    <xf numFmtId="0" fontId="12" fillId="2" borderId="17" xfId="0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3" fillId="0" borderId="0" xfId="0" applyFont="1" applyAlignment="1">
      <alignment wrapText="1"/>
    </xf>
    <xf numFmtId="0" fontId="13" fillId="2" borderId="17" xfId="0" applyFont="1" applyFill="1" applyBorder="1" applyAlignment="1">
      <alignment wrapText="1"/>
    </xf>
    <xf numFmtId="0" fontId="14" fillId="2" borderId="17" xfId="0" applyFont="1" applyFill="1" applyBorder="1" applyAlignment="1">
      <alignment horizontal="center" wrapText="1"/>
    </xf>
    <xf numFmtId="0" fontId="13" fillId="7" borderId="39" xfId="0" applyFont="1" applyFill="1" applyBorder="1" applyAlignment="1">
      <alignment wrapText="1"/>
    </xf>
    <xf numFmtId="0" fontId="19" fillId="7" borderId="4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5" borderId="40" xfId="0" applyFont="1" applyFill="1" applyBorder="1" applyAlignment="1">
      <alignment horizontal="center"/>
    </xf>
    <xf numFmtId="49" fontId="3" fillId="5" borderId="15" xfId="0" applyNumberFormat="1" applyFont="1" applyFill="1" applyBorder="1" applyAlignment="1">
      <alignment horizontal="center"/>
    </xf>
    <xf numFmtId="167" fontId="3" fillId="5" borderId="15" xfId="0" applyNumberFormat="1" applyFont="1" applyFill="1" applyBorder="1" applyAlignment="1">
      <alignment horizontal="center"/>
    </xf>
    <xf numFmtId="167" fontId="3" fillId="5" borderId="40" xfId="0" applyNumberFormat="1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0" fillId="0" borderId="0" xfId="0" applyFont="1"/>
    <xf numFmtId="0" fontId="0" fillId="0" borderId="41" xfId="0" applyFont="1" applyBorder="1"/>
    <xf numFmtId="0" fontId="23" fillId="9" borderId="4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4" fillId="9" borderId="51" xfId="0" applyFont="1" applyFill="1" applyBorder="1" applyAlignment="1">
      <alignment horizontal="center" vertical="center" wrapText="1"/>
    </xf>
    <xf numFmtId="0" fontId="7" fillId="0" borderId="52" xfId="0" applyFont="1" applyBorder="1"/>
    <xf numFmtId="0" fontId="14" fillId="10" borderId="53" xfId="0" applyFont="1" applyFill="1" applyBorder="1" applyAlignment="1">
      <alignment horizontal="center" vertical="center" wrapText="1"/>
    </xf>
    <xf numFmtId="0" fontId="14" fillId="10" borderId="54" xfId="0" applyFont="1" applyFill="1" applyBorder="1" applyAlignment="1">
      <alignment horizontal="center" vertical="center" wrapText="1"/>
    </xf>
    <xf numFmtId="0" fontId="3" fillId="10" borderId="54" xfId="0" applyFont="1" applyFill="1" applyBorder="1"/>
    <xf numFmtId="0" fontId="7" fillId="10" borderId="54" xfId="0" applyFont="1" applyFill="1" applyBorder="1" applyAlignment="1">
      <alignment horizontal="center"/>
    </xf>
    <xf numFmtId="0" fontId="27" fillId="10" borderId="54" xfId="0" applyFont="1" applyFill="1" applyBorder="1" applyAlignment="1">
      <alignment horizontal="center" vertical="center" wrapText="1"/>
    </xf>
    <xf numFmtId="0" fontId="14" fillId="10" borderId="5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11" borderId="56" xfId="0" applyFont="1" applyFill="1" applyBorder="1" applyAlignment="1">
      <alignment horizontal="left"/>
    </xf>
    <xf numFmtId="0" fontId="0" fillId="11" borderId="57" xfId="0" applyFont="1" applyFill="1" applyBorder="1"/>
    <xf numFmtId="0" fontId="0" fillId="11" borderId="58" xfId="0" applyFont="1" applyFill="1" applyBorder="1"/>
    <xf numFmtId="168" fontId="9" fillId="11" borderId="58" xfId="0" applyNumberFormat="1" applyFont="1" applyFill="1" applyBorder="1" applyAlignment="1">
      <alignment horizontal="center" vertical="center"/>
    </xf>
    <xf numFmtId="168" fontId="9" fillId="11" borderId="59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28" fillId="12" borderId="60" xfId="0" applyFont="1" applyFill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Font="1" applyBorder="1"/>
    <xf numFmtId="0" fontId="0" fillId="0" borderId="16" xfId="0" applyFont="1" applyBorder="1" applyAlignment="1">
      <alignment wrapText="1"/>
    </xf>
    <xf numFmtId="0" fontId="7" fillId="12" borderId="6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7" fillId="12" borderId="62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Font="1" applyBorder="1"/>
    <xf numFmtId="0" fontId="29" fillId="0" borderId="0" xfId="0" applyFont="1" applyAlignment="1">
      <alignment horizontal="center" vertical="center"/>
    </xf>
    <xf numFmtId="0" fontId="7" fillId="12" borderId="15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7" fillId="12" borderId="60" xfId="0" applyFont="1" applyFill="1" applyBorder="1" applyAlignment="1">
      <alignment horizontal="center" wrapText="1"/>
    </xf>
    <xf numFmtId="0" fontId="29" fillId="0" borderId="13" xfId="0" applyFont="1" applyBorder="1" applyAlignment="1">
      <alignment horizontal="center" vertical="center"/>
    </xf>
    <xf numFmtId="0" fontId="7" fillId="12" borderId="63" xfId="0" applyFont="1" applyFill="1" applyBorder="1" applyAlignment="1">
      <alignment horizontal="center" wrapText="1"/>
    </xf>
    <xf numFmtId="0" fontId="9" fillId="11" borderId="57" xfId="0" applyFont="1" applyFill="1" applyBorder="1" applyAlignment="1">
      <alignment horizontal="center" vertical="center"/>
    </xf>
    <xf numFmtId="0" fontId="7" fillId="11" borderId="57" xfId="0" applyFont="1" applyFill="1" applyBorder="1" applyAlignment="1">
      <alignment horizontal="center" vertical="center"/>
    </xf>
    <xf numFmtId="168" fontId="9" fillId="11" borderId="57" xfId="0" applyNumberFormat="1" applyFont="1" applyFill="1" applyBorder="1" applyAlignment="1">
      <alignment horizontal="center" vertical="center"/>
    </xf>
    <xf numFmtId="168" fontId="9" fillId="11" borderId="64" xfId="0" applyNumberFormat="1" applyFont="1" applyFill="1" applyBorder="1" applyAlignment="1">
      <alignment horizontal="center" vertical="center" wrapText="1"/>
    </xf>
    <xf numFmtId="0" fontId="3" fillId="11" borderId="58" xfId="0" applyFont="1" applyFill="1" applyBorder="1"/>
    <xf numFmtId="0" fontId="29" fillId="0" borderId="65" xfId="0" applyFont="1" applyBorder="1" applyAlignment="1">
      <alignment horizontal="center" vertical="center"/>
    </xf>
    <xf numFmtId="0" fontId="0" fillId="0" borderId="24" xfId="0" applyFont="1" applyBorder="1"/>
    <xf numFmtId="0" fontId="0" fillId="0" borderId="25" xfId="0" applyFont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center" vertical="center" wrapText="1"/>
    </xf>
    <xf numFmtId="0" fontId="9" fillId="11" borderId="64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3" borderId="67" xfId="0" applyFont="1" applyFill="1" applyBorder="1" applyAlignment="1">
      <alignment horizontal="right" vertical="center" wrapText="1"/>
    </xf>
    <xf numFmtId="0" fontId="0" fillId="3" borderId="68" xfId="0" applyFont="1" applyFill="1" applyBorder="1" applyAlignment="1">
      <alignment horizontal="left" vertical="center" wrapText="1"/>
    </xf>
    <xf numFmtId="0" fontId="29" fillId="3" borderId="39" xfId="0" applyFont="1" applyFill="1" applyBorder="1" applyAlignment="1">
      <alignment horizontal="center" vertical="center"/>
    </xf>
    <xf numFmtId="0" fontId="29" fillId="3" borderId="39" xfId="0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6" fillId="3" borderId="69" xfId="0" applyFont="1" applyFill="1" applyBorder="1" applyAlignment="1">
      <alignment horizontal="center" vertical="center" wrapText="1"/>
    </xf>
    <xf numFmtId="0" fontId="0" fillId="0" borderId="69" xfId="0" applyFont="1" applyBorder="1"/>
    <xf numFmtId="0" fontId="0" fillId="3" borderId="40" xfId="0" applyFont="1" applyFill="1" applyBorder="1"/>
    <xf numFmtId="0" fontId="0" fillId="3" borderId="70" xfId="0" applyFont="1" applyFill="1" applyBorder="1"/>
    <xf numFmtId="0" fontId="29" fillId="3" borderId="71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 wrapText="1"/>
    </xf>
    <xf numFmtId="0" fontId="0" fillId="3" borderId="72" xfId="0" applyFont="1" applyFill="1" applyBorder="1"/>
    <xf numFmtId="0" fontId="0" fillId="3" borderId="40" xfId="0" applyFont="1" applyFill="1" applyBorder="1" applyAlignment="1">
      <alignment wrapText="1"/>
    </xf>
    <xf numFmtId="0" fontId="0" fillId="3" borderId="73" xfId="0" applyFont="1" applyFill="1" applyBorder="1" applyAlignment="1">
      <alignment horizontal="right" vertical="center" wrapText="1"/>
    </xf>
    <xf numFmtId="0" fontId="6" fillId="3" borderId="74" xfId="0" applyFont="1" applyFill="1" applyBorder="1" applyAlignment="1">
      <alignment horizontal="center" vertical="center" wrapText="1"/>
    </xf>
    <xf numFmtId="0" fontId="0" fillId="3" borderId="22" xfId="0" applyFont="1" applyFill="1" applyBorder="1"/>
    <xf numFmtId="0" fontId="0" fillId="3" borderId="69" xfId="0" applyFont="1" applyFill="1" applyBorder="1"/>
    <xf numFmtId="0" fontId="0" fillId="3" borderId="68" xfId="0" applyFont="1" applyFill="1" applyBorder="1" applyAlignment="1">
      <alignment wrapText="1"/>
    </xf>
    <xf numFmtId="0" fontId="6" fillId="3" borderId="22" xfId="0" applyFont="1" applyFill="1" applyBorder="1" applyAlignment="1">
      <alignment horizontal="center" vertical="center" wrapText="1"/>
    </xf>
    <xf numFmtId="0" fontId="31" fillId="0" borderId="0" xfId="0" applyFont="1"/>
    <xf numFmtId="0" fontId="0" fillId="0" borderId="75" xfId="0" applyFont="1" applyBorder="1" applyAlignment="1">
      <alignment wrapText="1"/>
    </xf>
    <xf numFmtId="0" fontId="0" fillId="0" borderId="23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7" fillId="12" borderId="76" xfId="0" applyFont="1" applyFill="1" applyBorder="1" applyAlignment="1">
      <alignment horizontal="center" vertical="center" wrapText="1"/>
    </xf>
    <xf numFmtId="0" fontId="7" fillId="12" borderId="77" xfId="0" applyFont="1" applyFill="1" applyBorder="1" applyAlignment="1">
      <alignment horizontal="center" wrapText="1"/>
    </xf>
    <xf numFmtId="0" fontId="14" fillId="9" borderId="56" xfId="0" applyFont="1" applyFill="1" applyBorder="1" applyAlignment="1">
      <alignment horizontal="center"/>
    </xf>
    <xf numFmtId="0" fontId="0" fillId="9" borderId="57" xfId="0" applyFont="1" applyFill="1" applyBorder="1"/>
    <xf numFmtId="0" fontId="9" fillId="9" borderId="57" xfId="0" applyFont="1" applyFill="1" applyBorder="1" applyAlignment="1">
      <alignment horizontal="center" vertical="center"/>
    </xf>
    <xf numFmtId="0" fontId="9" fillId="9" borderId="64" xfId="0" applyFont="1" applyFill="1" applyBorder="1" applyAlignment="1">
      <alignment horizontal="center" vertical="center" wrapText="1"/>
    </xf>
    <xf numFmtId="0" fontId="14" fillId="10" borderId="78" xfId="0" applyFont="1" applyFill="1" applyBorder="1" applyAlignment="1">
      <alignment horizontal="center" wrapText="1"/>
    </xf>
    <xf numFmtId="0" fontId="9" fillId="11" borderId="58" xfId="0" applyFont="1" applyFill="1" applyBorder="1" applyAlignment="1">
      <alignment horizontal="center" vertical="center"/>
    </xf>
    <xf numFmtId="0" fontId="9" fillId="11" borderId="5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7" fillId="12" borderId="79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3" fillId="0" borderId="0" xfId="0" applyFont="1"/>
    <xf numFmtId="169" fontId="3" fillId="0" borderId="0" xfId="0" applyNumberFormat="1" applyFont="1"/>
    <xf numFmtId="0" fontId="3" fillId="0" borderId="12" xfId="0" applyFont="1" applyBorder="1" applyAlignment="1">
      <alignment horizontal="left"/>
    </xf>
    <xf numFmtId="0" fontId="2" fillId="0" borderId="13" xfId="0" applyFont="1" applyBorder="1"/>
    <xf numFmtId="0" fontId="2" fillId="0" borderId="14" xfId="0" applyFont="1" applyBorder="1"/>
    <xf numFmtId="0" fontId="3" fillId="0" borderId="1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2" fillId="0" borderId="10" xfId="0" applyFont="1" applyBorder="1"/>
    <xf numFmtId="0" fontId="2" fillId="0" borderId="16" xfId="0" applyFont="1" applyBorder="1"/>
    <xf numFmtId="0" fontId="3" fillId="3" borderId="9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2" xfId="0" applyFont="1" applyBorder="1"/>
    <xf numFmtId="0" fontId="5" fillId="4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7" fillId="0" borderId="9" xfId="0" applyFont="1" applyBorder="1" applyAlignment="1">
      <alignment wrapText="1"/>
    </xf>
    <xf numFmtId="0" fontId="8" fillId="6" borderId="9" xfId="0" applyFont="1" applyFill="1" applyBorder="1"/>
    <xf numFmtId="0" fontId="7" fillId="0" borderId="23" xfId="0" applyFont="1" applyBorder="1" applyAlignment="1">
      <alignment vertical="center" wrapText="1"/>
    </xf>
    <xf numFmtId="0" fontId="2" fillId="0" borderId="24" xfId="0" applyFont="1" applyBorder="1"/>
    <xf numFmtId="0" fontId="2" fillId="0" borderId="25" xfId="0" applyFont="1" applyBorder="1"/>
    <xf numFmtId="0" fontId="9" fillId="5" borderId="26" xfId="0" applyFont="1" applyFill="1" applyBorder="1" applyAlignment="1">
      <alignment horizontal="center" vertical="center" wrapText="1"/>
    </xf>
    <xf numFmtId="0" fontId="2" fillId="0" borderId="27" xfId="0" applyFont="1" applyBorder="1"/>
    <xf numFmtId="0" fontId="2" fillId="0" borderId="28" xfId="0" applyFont="1" applyBorder="1"/>
    <xf numFmtId="0" fontId="10" fillId="2" borderId="29" xfId="0" applyFont="1" applyFill="1" applyBorder="1" applyAlignment="1">
      <alignment wrapText="1"/>
    </xf>
    <xf numFmtId="0" fontId="2" fillId="0" borderId="30" xfId="0" applyFont="1" applyBorder="1"/>
    <xf numFmtId="0" fontId="15" fillId="2" borderId="36" xfId="0" applyFont="1" applyFill="1" applyBorder="1" applyAlignment="1">
      <alignment horizontal="right"/>
    </xf>
    <xf numFmtId="0" fontId="2" fillId="0" borderId="37" xfId="0" applyFont="1" applyBorder="1"/>
    <xf numFmtId="0" fontId="12" fillId="0" borderId="0" xfId="0" applyFont="1" applyAlignment="1">
      <alignment horizontal="right" wrapText="1"/>
    </xf>
    <xf numFmtId="0" fontId="16" fillId="0" borderId="0" xfId="0" applyFont="1" applyAlignment="1">
      <alignment horizontal="right" wrapText="1"/>
    </xf>
    <xf numFmtId="0" fontId="17" fillId="2" borderId="36" xfId="0" applyFont="1" applyFill="1" applyBorder="1" applyAlignment="1">
      <alignment horizontal="right" wrapText="1"/>
    </xf>
    <xf numFmtId="0" fontId="2" fillId="0" borderId="38" xfId="0" applyFont="1" applyBorder="1"/>
    <xf numFmtId="0" fontId="18" fillId="0" borderId="9" xfId="0" applyFont="1" applyBorder="1" applyAlignment="1">
      <alignment horizontal="right" wrapText="1"/>
    </xf>
    <xf numFmtId="0" fontId="11" fillId="2" borderId="9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2" fillId="0" borderId="32" xfId="0" applyFont="1" applyBorder="1"/>
    <xf numFmtId="0" fontId="13" fillId="7" borderId="33" xfId="0" applyFont="1" applyFill="1" applyBorder="1" applyAlignment="1">
      <alignment wrapText="1"/>
    </xf>
    <xf numFmtId="0" fontId="2" fillId="0" borderId="34" xfId="0" applyFont="1" applyBorder="1"/>
    <xf numFmtId="0" fontId="2" fillId="0" borderId="35" xfId="0" applyFont="1" applyBorder="1"/>
    <xf numFmtId="0" fontId="0" fillId="2" borderId="46" xfId="0" applyFont="1" applyFill="1" applyBorder="1" applyAlignment="1">
      <alignment horizontal="center" wrapText="1"/>
    </xf>
    <xf numFmtId="0" fontId="2" fillId="0" borderId="47" xfId="0" applyFont="1" applyBorder="1"/>
    <xf numFmtId="0" fontId="0" fillId="2" borderId="46" xfId="0" applyFont="1" applyFill="1" applyBorder="1" applyAlignment="1">
      <alignment horizontal="center" vertical="center" wrapText="1"/>
    </xf>
    <xf numFmtId="14" fontId="0" fillId="2" borderId="46" xfId="0" applyNumberFormat="1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center" wrapText="1"/>
    </xf>
    <xf numFmtId="0" fontId="2" fillId="0" borderId="49" xfId="0" applyFont="1" applyBorder="1"/>
    <xf numFmtId="0" fontId="2" fillId="0" borderId="50" xfId="0" applyFont="1" applyBorder="1"/>
    <xf numFmtId="0" fontId="24" fillId="9" borderId="18" xfId="0" applyFont="1" applyFill="1" applyBorder="1" applyAlignment="1">
      <alignment horizontal="center" vertical="center" wrapText="1"/>
    </xf>
    <xf numFmtId="0" fontId="2" fillId="0" borderId="43" xfId="0" applyFont="1" applyBorder="1"/>
    <xf numFmtId="0" fontId="26" fillId="9" borderId="18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wrapText="1"/>
    </xf>
    <xf numFmtId="0" fontId="2" fillId="0" borderId="45" xfId="0" applyFont="1" applyBorder="1"/>
    <xf numFmtId="0" fontId="0" fillId="3" borderId="22" xfId="0" applyFont="1" applyFill="1" applyBorder="1" applyAlignment="1">
      <alignment horizontal="right" vertical="center" wrapText="1"/>
    </xf>
    <xf numFmtId="0" fontId="7" fillId="12" borderId="80" xfId="0" applyFont="1" applyFill="1" applyBorder="1" applyAlignment="1">
      <alignment horizontal="center" vertical="center" wrapText="1"/>
    </xf>
    <xf numFmtId="0" fontId="0" fillId="3" borderId="81" xfId="0" applyFont="1" applyFill="1" applyBorder="1" applyAlignment="1">
      <alignment wrapText="1"/>
    </xf>
    <xf numFmtId="0" fontId="0" fillId="3" borderId="82" xfId="0" applyFont="1" applyFill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FF9900"/>
          <bgColor rgb="FFFF99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ont>
        <color rgb="FFFF0000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reativecommons.org/licenses/by/4.0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f990335bdbb4aebc3131-b23f11c2c6da826ceb51b46551bfafdc.ssl.cf2.rackcdn.com/files/749af4db4580fa046604bd961eb387442c2ed48d.pdf" TargetMode="External"/><Relationship Id="rId2" Type="http://schemas.openxmlformats.org/officeDocument/2006/relationships/hyperlink" Target="https://www.opencompute.org/documents/ocp-copyright-license-agreement" TargetMode="External"/><Relationship Id="rId1" Type="http://schemas.openxmlformats.org/officeDocument/2006/relationships/hyperlink" Target="https://www.opencompute.org/documents/colo-solution-provider-agre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F1000"/>
  <sheetViews>
    <sheetView workbookViewId="0"/>
  </sheetViews>
  <sheetFormatPr defaultColWidth="14.42578125" defaultRowHeight="15" customHeight="1"/>
  <cols>
    <col min="1" max="1" width="4.85546875" customWidth="1"/>
    <col min="2" max="2" width="16.140625" customWidth="1"/>
    <col min="3" max="3" width="15" customWidth="1"/>
    <col min="6" max="6" width="44.85546875" customWidth="1"/>
  </cols>
  <sheetData>
    <row r="1" spans="2:6">
      <c r="B1" s="136"/>
      <c r="C1" s="137"/>
      <c r="D1" s="137"/>
      <c r="E1" s="137"/>
      <c r="F1" s="138"/>
    </row>
    <row r="2" spans="2:6" ht="15" customHeight="1">
      <c r="B2" s="139"/>
      <c r="C2" s="140"/>
      <c r="D2" s="140"/>
      <c r="E2" s="140"/>
      <c r="F2" s="141"/>
    </row>
    <row r="3" spans="2:6" ht="15" customHeight="1">
      <c r="B3" s="139"/>
      <c r="C3" s="140"/>
      <c r="D3" s="140"/>
      <c r="E3" s="140"/>
      <c r="F3" s="141"/>
    </row>
    <row r="4" spans="2:6" ht="15" customHeight="1">
      <c r="B4" s="142"/>
      <c r="C4" s="143"/>
      <c r="D4" s="143"/>
      <c r="E4" s="143"/>
      <c r="F4" s="144"/>
    </row>
    <row r="5" spans="2:6">
      <c r="B5" s="145" t="s">
        <v>0</v>
      </c>
      <c r="C5" s="133"/>
      <c r="D5" s="133"/>
      <c r="E5" s="133"/>
      <c r="F5" s="133"/>
    </row>
    <row r="6" spans="2:6">
      <c r="B6" s="1" t="s">
        <v>1</v>
      </c>
      <c r="C6" s="1" t="s">
        <v>2</v>
      </c>
      <c r="D6" s="146" t="s">
        <v>3</v>
      </c>
      <c r="E6" s="129"/>
      <c r="F6" s="130"/>
    </row>
    <row r="7" spans="2:6">
      <c r="B7" s="2">
        <v>43013</v>
      </c>
      <c r="C7" s="3" t="s">
        <v>4</v>
      </c>
      <c r="D7" s="128" t="s">
        <v>5</v>
      </c>
      <c r="E7" s="129"/>
      <c r="F7" s="130"/>
    </row>
    <row r="8" spans="2:6">
      <c r="B8" s="4">
        <v>43395</v>
      </c>
      <c r="C8" s="5">
        <v>2</v>
      </c>
      <c r="D8" s="128" t="s">
        <v>6</v>
      </c>
      <c r="E8" s="129"/>
      <c r="F8" s="130"/>
    </row>
    <row r="9" spans="2:6">
      <c r="B9" s="4">
        <v>43431</v>
      </c>
      <c r="C9" s="6">
        <v>2.1</v>
      </c>
      <c r="D9" s="128" t="s">
        <v>7</v>
      </c>
      <c r="E9" s="129"/>
      <c r="F9" s="130"/>
    </row>
    <row r="10" spans="2:6">
      <c r="B10" s="4">
        <v>43482</v>
      </c>
      <c r="C10" s="6">
        <v>2.2000000000000002</v>
      </c>
      <c r="D10" s="128" t="s">
        <v>8</v>
      </c>
      <c r="E10" s="129"/>
      <c r="F10" s="130"/>
    </row>
    <row r="11" spans="2:6">
      <c r="B11" s="4">
        <v>43634</v>
      </c>
      <c r="C11" s="6">
        <v>2.2999999999999998</v>
      </c>
      <c r="D11" s="128" t="s">
        <v>9</v>
      </c>
      <c r="E11" s="129"/>
      <c r="F11" s="130"/>
    </row>
    <row r="12" spans="2:6">
      <c r="B12" s="4">
        <v>43866</v>
      </c>
      <c r="C12" s="6">
        <v>2.4</v>
      </c>
      <c r="D12" s="131" t="s">
        <v>10</v>
      </c>
      <c r="E12" s="129"/>
      <c r="F12" s="130"/>
    </row>
    <row r="13" spans="2:6">
      <c r="B13" s="4">
        <v>43873</v>
      </c>
      <c r="C13" s="6">
        <v>2020</v>
      </c>
      <c r="D13" s="132" t="s">
        <v>11</v>
      </c>
      <c r="E13" s="133"/>
      <c r="F13" s="134"/>
    </row>
    <row r="14" spans="2:6">
      <c r="B14" s="4">
        <v>44053</v>
      </c>
      <c r="C14" s="6" t="s">
        <v>12</v>
      </c>
      <c r="D14" s="132" t="s">
        <v>11</v>
      </c>
      <c r="E14" s="133"/>
      <c r="F14" s="134"/>
    </row>
    <row r="15" spans="2:6" ht="29.25" customHeight="1">
      <c r="B15" s="7">
        <v>44378</v>
      </c>
      <c r="C15" s="8">
        <v>2.5</v>
      </c>
      <c r="D15" s="135" t="s">
        <v>13</v>
      </c>
      <c r="E15" s="133"/>
      <c r="F15" s="134"/>
    </row>
    <row r="17" spans="2:2" ht="18.75">
      <c r="B17" s="9" t="s">
        <v>14</v>
      </c>
    </row>
    <row r="21" spans="2:2" ht="15.75" customHeight="1"/>
    <row r="22" spans="2:2" ht="15.75" customHeight="1"/>
    <row r="23" spans="2:2" ht="15.75" customHeight="1"/>
    <row r="24" spans="2:2" ht="15.75" customHeight="1"/>
    <row r="25" spans="2:2" ht="15.75" customHeight="1"/>
    <row r="26" spans="2:2" ht="15.75" customHeight="1"/>
    <row r="27" spans="2:2" ht="15.75" customHeight="1"/>
    <row r="28" spans="2:2" ht="15.75" customHeight="1"/>
    <row r="29" spans="2:2" ht="15.75" customHeight="1"/>
    <row r="30" spans="2:2" ht="15.75" customHeight="1"/>
    <row r="31" spans="2:2" ht="15.75" customHeight="1"/>
    <row r="32" spans="2: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D9:F9"/>
    <mergeCell ref="D10:F10"/>
    <mergeCell ref="B1:F4"/>
    <mergeCell ref="B5:F5"/>
    <mergeCell ref="D6:F6"/>
    <mergeCell ref="D7:F7"/>
    <mergeCell ref="D8:F8"/>
    <mergeCell ref="D11:F11"/>
    <mergeCell ref="D12:F12"/>
    <mergeCell ref="D13:F13"/>
    <mergeCell ref="D14:F14"/>
    <mergeCell ref="D15:F15"/>
  </mergeCells>
  <hyperlinks>
    <hyperlink ref="B17" r:id="rId1" xr:uid="{00000000-0004-0000-0000-000000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1000"/>
  <sheetViews>
    <sheetView workbookViewId="0"/>
  </sheetViews>
  <sheetFormatPr defaultColWidth="14.42578125" defaultRowHeight="15" customHeight="1"/>
  <cols>
    <col min="1" max="1" width="3.42578125" customWidth="1"/>
    <col min="2" max="2" width="62.42578125" customWidth="1"/>
    <col min="3" max="3" width="25" customWidth="1"/>
    <col min="4" max="5" width="23.42578125" customWidth="1"/>
  </cols>
  <sheetData>
    <row r="1" spans="1:5" ht="15.75" customHeight="1">
      <c r="A1" s="10"/>
      <c r="B1" s="147" t="s">
        <v>15</v>
      </c>
      <c r="C1" s="148"/>
      <c r="D1" s="148"/>
      <c r="E1" s="149"/>
    </row>
    <row r="2" spans="1:5" ht="21" customHeight="1">
      <c r="A2" s="11"/>
      <c r="B2" s="12" t="s">
        <v>16</v>
      </c>
      <c r="C2" s="150"/>
      <c r="D2" s="133"/>
      <c r="E2" s="134"/>
    </row>
    <row r="3" spans="1:5" ht="21" customHeight="1">
      <c r="A3" s="11"/>
      <c r="B3" s="13" t="s">
        <v>17</v>
      </c>
      <c r="C3" s="151"/>
      <c r="D3" s="133"/>
      <c r="E3" s="134"/>
    </row>
    <row r="4" spans="1:5" ht="21" customHeight="1">
      <c r="A4" s="11"/>
      <c r="B4" s="13" t="s">
        <v>18</v>
      </c>
      <c r="C4" s="151"/>
      <c r="D4" s="133"/>
      <c r="E4" s="134"/>
    </row>
    <row r="5" spans="1:5" ht="21" customHeight="1">
      <c r="A5" s="11"/>
      <c r="B5" s="13" t="s">
        <v>19</v>
      </c>
      <c r="C5" s="152"/>
      <c r="D5" s="153"/>
      <c r="E5" s="154"/>
    </row>
    <row r="6" spans="1:5" ht="23.25" customHeight="1">
      <c r="A6" s="11"/>
      <c r="B6" s="155" t="s">
        <v>20</v>
      </c>
      <c r="C6" s="156"/>
      <c r="D6" s="156"/>
      <c r="E6" s="157"/>
    </row>
    <row r="7" spans="1:5" ht="23.25" customHeight="1">
      <c r="A7" s="11"/>
      <c r="B7" s="158" t="s">
        <v>21</v>
      </c>
      <c r="C7" s="159"/>
      <c r="D7" s="169" t="s">
        <v>22</v>
      </c>
      <c r="E7" s="170"/>
    </row>
    <row r="8" spans="1:5" ht="9.75" customHeight="1">
      <c r="A8" s="14"/>
      <c r="B8" s="15"/>
      <c r="D8" s="15"/>
      <c r="E8" s="16"/>
    </row>
    <row r="9" spans="1:5" ht="15.75">
      <c r="A9" s="17"/>
      <c r="B9" s="171" t="s">
        <v>23</v>
      </c>
      <c r="C9" s="172"/>
      <c r="D9" s="172"/>
      <c r="E9" s="173"/>
    </row>
    <row r="10" spans="1:5" ht="18.75" customHeight="1">
      <c r="A10" s="18"/>
      <c r="B10" s="162" t="s">
        <v>24</v>
      </c>
      <c r="C10" s="140"/>
      <c r="D10" s="167" t="s">
        <v>22</v>
      </c>
      <c r="E10" s="134"/>
    </row>
    <row r="11" spans="1:5" ht="18.75" customHeight="1">
      <c r="A11" s="18"/>
      <c r="B11" s="162" t="s">
        <v>25</v>
      </c>
      <c r="C11" s="140"/>
      <c r="D11" s="167" t="s">
        <v>22</v>
      </c>
      <c r="E11" s="134"/>
    </row>
    <row r="12" spans="1:5" ht="18.75" customHeight="1">
      <c r="A12" s="18"/>
      <c r="B12" s="160" t="s">
        <v>26</v>
      </c>
      <c r="C12" s="161"/>
      <c r="D12" s="168"/>
      <c r="E12" s="134"/>
    </row>
    <row r="13" spans="1:5" ht="18.75" customHeight="1">
      <c r="A13" s="18"/>
      <c r="B13" s="162" t="s">
        <v>27</v>
      </c>
      <c r="C13" s="140"/>
      <c r="D13" s="167" t="s">
        <v>22</v>
      </c>
      <c r="E13" s="134"/>
    </row>
    <row r="14" spans="1:5" ht="19.5" customHeight="1">
      <c r="A14" s="18"/>
      <c r="B14" s="163" t="s">
        <v>28</v>
      </c>
      <c r="C14" s="140"/>
      <c r="D14" s="168"/>
      <c r="E14" s="134"/>
    </row>
    <row r="15" spans="1:5" ht="23.25" customHeight="1">
      <c r="A15" s="18"/>
      <c r="B15" s="162" t="s">
        <v>29</v>
      </c>
      <c r="C15" s="140"/>
      <c r="D15" s="167" t="s">
        <v>22</v>
      </c>
      <c r="E15" s="134"/>
    </row>
    <row r="16" spans="1:5" ht="21.75" customHeight="1">
      <c r="A16" s="18"/>
      <c r="B16" s="164" t="s">
        <v>30</v>
      </c>
      <c r="C16" s="165"/>
      <c r="D16" s="168"/>
      <c r="E16" s="134"/>
    </row>
    <row r="17" spans="1:5" ht="15.75">
      <c r="A17" s="18"/>
      <c r="B17" s="166" t="s">
        <v>31</v>
      </c>
      <c r="C17" s="134"/>
      <c r="D17" s="167" t="s">
        <v>22</v>
      </c>
      <c r="E17" s="134"/>
    </row>
    <row r="18" spans="1:5" ht="30" customHeight="1">
      <c r="A18" s="14"/>
      <c r="B18" s="15"/>
      <c r="C18" s="16"/>
      <c r="D18" s="16"/>
      <c r="E18" s="16"/>
    </row>
    <row r="19" spans="1:5" ht="15.75">
      <c r="A19" s="17"/>
      <c r="B19" s="19" t="s">
        <v>32</v>
      </c>
      <c r="C19" s="20" t="str">
        <f>'Site Assessment'!C1</f>
        <v>[Site #1 specific name]</v>
      </c>
      <c r="D19" s="20" t="str">
        <f>'Site Assessment'!O1</f>
        <v>[Site #2 specific name]</v>
      </c>
      <c r="E19" s="20" t="str">
        <f>'Site Assessment'!AA1</f>
        <v>[Site #3 specific name]</v>
      </c>
    </row>
    <row r="20" spans="1:5" ht="15.75">
      <c r="A20" s="18"/>
      <c r="B20" s="21"/>
      <c r="C20" s="22" t="str">
        <f>'Site Assessment'!C2</f>
        <v>NOT COMPLETED</v>
      </c>
      <c r="D20" s="22" t="str">
        <f>'Site Assessment'!O2</f>
        <v>NOT COMPLETED</v>
      </c>
      <c r="E20" s="22" t="str">
        <f>'Site Assessment'!AA2</f>
        <v>NOT COMPLETED</v>
      </c>
    </row>
    <row r="21" spans="1:5" ht="15.75" customHeight="1">
      <c r="A21" s="18"/>
      <c r="B21" s="21" t="s">
        <v>33</v>
      </c>
      <c r="C21" s="23">
        <f>'Site Assessment'!C3</f>
        <v>0</v>
      </c>
      <c r="D21" s="22">
        <f>'Site Assessment'!O3</f>
        <v>0</v>
      </c>
      <c r="E21" s="22">
        <f>'Site Assessment'!AA3</f>
        <v>0</v>
      </c>
    </row>
    <row r="22" spans="1:5" ht="15.75" customHeight="1">
      <c r="A22" s="18"/>
      <c r="B22" s="21" t="s">
        <v>34</v>
      </c>
      <c r="C22" s="24">
        <f>'Site Assessment'!C10</f>
        <v>0</v>
      </c>
      <c r="D22" s="25">
        <f>'Site Assessment'!O10</f>
        <v>0</v>
      </c>
      <c r="E22" s="25">
        <f>'Site Assessment'!AA10</f>
        <v>0</v>
      </c>
    </row>
    <row r="23" spans="1:5" ht="15.75" customHeight="1">
      <c r="A23" s="18"/>
      <c r="B23" s="21" t="s">
        <v>35</v>
      </c>
      <c r="C23" s="26">
        <f>'Site Assessment'!C11</f>
        <v>0</v>
      </c>
      <c r="D23" s="22">
        <f>'Site Assessment'!O11</f>
        <v>0</v>
      </c>
      <c r="E23" s="22">
        <f>'Site Assessment'!AA11</f>
        <v>0</v>
      </c>
    </row>
    <row r="24" spans="1:5" ht="15.75" customHeight="1">
      <c r="A24" s="18"/>
      <c r="B24" s="27"/>
      <c r="C24" s="27"/>
      <c r="D24" s="27"/>
      <c r="E24" s="27"/>
    </row>
    <row r="25" spans="1:5" ht="32.25" customHeight="1">
      <c r="A25" s="18"/>
      <c r="B25" s="28" t="s">
        <v>36</v>
      </c>
      <c r="C25" s="29" t="s">
        <v>22</v>
      </c>
      <c r="D25" s="30" t="s">
        <v>22</v>
      </c>
      <c r="E25" s="31" t="s">
        <v>22</v>
      </c>
    </row>
    <row r="26" spans="1:5" ht="32.25" customHeight="1">
      <c r="A26" s="18"/>
      <c r="B26" s="28" t="s">
        <v>37</v>
      </c>
      <c r="C26" s="29" t="s">
        <v>22</v>
      </c>
      <c r="D26" s="29" t="s">
        <v>22</v>
      </c>
      <c r="E26" s="31" t="s">
        <v>22</v>
      </c>
    </row>
    <row r="27" spans="1:5" ht="32.25" customHeight="1">
      <c r="A27" s="18"/>
      <c r="B27" s="28" t="s">
        <v>38</v>
      </c>
      <c r="C27" s="32" t="s">
        <v>39</v>
      </c>
      <c r="D27" s="32" t="s">
        <v>39</v>
      </c>
      <c r="E27" s="32" t="s">
        <v>39</v>
      </c>
    </row>
    <row r="28" spans="1:5" ht="32.25" customHeight="1">
      <c r="A28" s="18"/>
      <c r="B28" s="28" t="s">
        <v>40</v>
      </c>
      <c r="C28" s="32" t="s">
        <v>39</v>
      </c>
      <c r="D28" s="32" t="s">
        <v>39</v>
      </c>
      <c r="E28" s="32" t="s">
        <v>39</v>
      </c>
    </row>
    <row r="29" spans="1:5" ht="15.75" customHeight="1">
      <c r="A29" s="10"/>
      <c r="B29" s="33"/>
    </row>
    <row r="30" spans="1:5" ht="15.75" customHeight="1">
      <c r="A30" s="10"/>
      <c r="B30" s="33"/>
    </row>
    <row r="31" spans="1:5" ht="15.75" customHeight="1">
      <c r="A31" s="10"/>
      <c r="B31" s="33"/>
    </row>
    <row r="32" spans="1:5" ht="15.75" customHeight="1">
      <c r="A32" s="10"/>
      <c r="B32" s="33"/>
    </row>
    <row r="33" spans="1:3" ht="15.75" customHeight="1">
      <c r="A33" s="10"/>
      <c r="B33" s="33"/>
    </row>
    <row r="34" spans="1:3" ht="15.75" customHeight="1">
      <c r="A34" s="10"/>
      <c r="B34" s="33"/>
    </row>
    <row r="35" spans="1:3" ht="15.75" customHeight="1">
      <c r="A35" s="10"/>
      <c r="B35" s="33"/>
    </row>
    <row r="36" spans="1:3" ht="15.75" customHeight="1">
      <c r="A36" s="10"/>
      <c r="B36" s="33"/>
    </row>
    <row r="37" spans="1:3" ht="15.75" customHeight="1">
      <c r="A37" s="10"/>
      <c r="B37" s="33"/>
    </row>
    <row r="38" spans="1:3" ht="15.75" customHeight="1">
      <c r="A38" s="10"/>
      <c r="B38" s="33"/>
      <c r="C38" s="34"/>
    </row>
    <row r="39" spans="1:3" ht="15.75" customHeight="1">
      <c r="A39" s="10"/>
      <c r="B39" s="33"/>
    </row>
    <row r="40" spans="1:3" ht="15.75" customHeight="1">
      <c r="A40" s="10"/>
      <c r="B40" s="33"/>
    </row>
    <row r="41" spans="1:3" ht="15.75" customHeight="1">
      <c r="A41" s="10"/>
      <c r="B41" s="33"/>
    </row>
    <row r="42" spans="1:3" ht="15.75" customHeight="1">
      <c r="A42" s="10"/>
      <c r="B42" s="33"/>
    </row>
    <row r="43" spans="1:3" ht="15.75" customHeight="1">
      <c r="A43" s="10"/>
      <c r="B43" s="33"/>
    </row>
    <row r="44" spans="1:3" ht="15.75" customHeight="1">
      <c r="A44" s="10"/>
      <c r="B44" s="33"/>
    </row>
    <row r="45" spans="1:3" ht="15.75" customHeight="1">
      <c r="A45" s="10"/>
      <c r="B45" s="33"/>
    </row>
    <row r="46" spans="1:3" ht="15.75" customHeight="1">
      <c r="A46" s="10"/>
      <c r="B46" s="33"/>
    </row>
    <row r="47" spans="1:3" ht="15.75" customHeight="1">
      <c r="A47" s="10"/>
      <c r="B47" s="33"/>
    </row>
    <row r="48" spans="1:3" ht="15.75" customHeight="1">
      <c r="A48" s="10"/>
      <c r="B48" s="33"/>
    </row>
    <row r="49" spans="1:2" ht="15.75" customHeight="1">
      <c r="A49" s="10"/>
      <c r="B49" s="33"/>
    </row>
    <row r="50" spans="1:2" ht="15.75" customHeight="1">
      <c r="A50" s="10"/>
      <c r="B50" s="33"/>
    </row>
    <row r="51" spans="1:2" ht="15.75" customHeight="1">
      <c r="A51" s="10"/>
      <c r="B51" s="33"/>
    </row>
    <row r="52" spans="1:2" ht="15.75" customHeight="1">
      <c r="A52" s="10"/>
      <c r="B52" s="33"/>
    </row>
    <row r="53" spans="1:2" ht="15.75" customHeight="1">
      <c r="A53" s="10"/>
      <c r="B53" s="33"/>
    </row>
    <row r="54" spans="1:2" ht="15.75" customHeight="1">
      <c r="A54" s="10"/>
      <c r="B54" s="33"/>
    </row>
    <row r="55" spans="1:2" ht="15.75" customHeight="1">
      <c r="A55" s="10"/>
      <c r="B55" s="33"/>
    </row>
    <row r="56" spans="1:2" ht="15.75" customHeight="1">
      <c r="A56" s="10"/>
      <c r="B56" s="33"/>
    </row>
    <row r="57" spans="1:2" ht="15.75" customHeight="1">
      <c r="A57" s="10"/>
      <c r="B57" s="33"/>
    </row>
    <row r="58" spans="1:2" ht="15.75" customHeight="1">
      <c r="A58" s="10"/>
      <c r="B58" s="33"/>
    </row>
    <row r="59" spans="1:2" ht="15.75" customHeight="1">
      <c r="A59" s="10"/>
      <c r="B59" s="33"/>
    </row>
    <row r="60" spans="1:2" ht="15.75" customHeight="1">
      <c r="A60" s="10"/>
      <c r="B60" s="33"/>
    </row>
    <row r="61" spans="1:2" ht="15.75" customHeight="1">
      <c r="A61" s="10"/>
      <c r="B61" s="33"/>
    </row>
    <row r="62" spans="1:2" ht="15.75" customHeight="1">
      <c r="A62" s="10"/>
      <c r="B62" s="33"/>
    </row>
    <row r="63" spans="1:2" ht="15.75" customHeight="1">
      <c r="A63" s="10"/>
      <c r="B63" s="33"/>
    </row>
    <row r="64" spans="1:2" ht="15.75" customHeight="1">
      <c r="A64" s="10"/>
      <c r="B64" s="33"/>
    </row>
    <row r="65" spans="1:2" ht="15.75" customHeight="1">
      <c r="A65" s="10"/>
      <c r="B65" s="33"/>
    </row>
    <row r="66" spans="1:2" ht="15.75" customHeight="1">
      <c r="A66" s="10"/>
      <c r="B66" s="33"/>
    </row>
    <row r="67" spans="1:2" ht="15.75" customHeight="1">
      <c r="A67" s="10"/>
      <c r="B67" s="33"/>
    </row>
    <row r="68" spans="1:2" ht="15.75" customHeight="1">
      <c r="A68" s="10"/>
      <c r="B68" s="33"/>
    </row>
    <row r="69" spans="1:2" ht="15.75" customHeight="1">
      <c r="A69" s="10"/>
      <c r="B69" s="33"/>
    </row>
    <row r="70" spans="1:2" ht="15.75" customHeight="1">
      <c r="A70" s="10"/>
      <c r="B70" s="33"/>
    </row>
    <row r="71" spans="1:2" ht="15.75" customHeight="1">
      <c r="A71" s="10"/>
      <c r="B71" s="33"/>
    </row>
    <row r="72" spans="1:2" ht="15.75" customHeight="1">
      <c r="A72" s="10"/>
      <c r="B72" s="33"/>
    </row>
    <row r="73" spans="1:2" ht="15.75" customHeight="1">
      <c r="A73" s="10"/>
      <c r="B73" s="33"/>
    </row>
    <row r="74" spans="1:2" ht="15.75" customHeight="1">
      <c r="A74" s="10"/>
      <c r="B74" s="33"/>
    </row>
    <row r="75" spans="1:2" ht="15.75" customHeight="1">
      <c r="A75" s="10"/>
      <c r="B75" s="33"/>
    </row>
    <row r="76" spans="1:2" ht="15.75" customHeight="1">
      <c r="A76" s="10"/>
      <c r="B76" s="33"/>
    </row>
    <row r="77" spans="1:2" ht="15.75" customHeight="1">
      <c r="A77" s="10"/>
      <c r="B77" s="33"/>
    </row>
    <row r="78" spans="1:2" ht="15.75" customHeight="1">
      <c r="A78" s="10"/>
      <c r="B78" s="33"/>
    </row>
    <row r="79" spans="1:2" ht="15.75" customHeight="1">
      <c r="A79" s="10"/>
      <c r="B79" s="33"/>
    </row>
    <row r="80" spans="1:2" ht="15.75" customHeight="1">
      <c r="A80" s="10"/>
      <c r="B80" s="33"/>
    </row>
    <row r="81" spans="1:2" ht="15.75" customHeight="1">
      <c r="A81" s="10"/>
      <c r="B81" s="33"/>
    </row>
    <row r="82" spans="1:2" ht="15.75" customHeight="1">
      <c r="A82" s="10"/>
      <c r="B82" s="33"/>
    </row>
    <row r="83" spans="1:2" ht="15.75" customHeight="1">
      <c r="A83" s="10"/>
      <c r="B83" s="33"/>
    </row>
    <row r="84" spans="1:2" ht="15.75" customHeight="1">
      <c r="A84" s="10"/>
      <c r="B84" s="33"/>
    </row>
    <row r="85" spans="1:2" ht="15.75" customHeight="1">
      <c r="A85" s="10"/>
      <c r="B85" s="33"/>
    </row>
    <row r="86" spans="1:2" ht="15.75" customHeight="1">
      <c r="A86" s="10"/>
      <c r="B86" s="33"/>
    </row>
    <row r="87" spans="1:2" ht="15.75" customHeight="1">
      <c r="A87" s="10"/>
      <c r="B87" s="33"/>
    </row>
    <row r="88" spans="1:2" ht="15.75" customHeight="1">
      <c r="A88" s="10"/>
      <c r="B88" s="33"/>
    </row>
    <row r="89" spans="1:2" ht="15.75" customHeight="1">
      <c r="A89" s="10"/>
      <c r="B89" s="33"/>
    </row>
    <row r="90" spans="1:2" ht="15.75" customHeight="1">
      <c r="A90" s="10"/>
      <c r="B90" s="33"/>
    </row>
    <row r="91" spans="1:2" ht="15.75" customHeight="1">
      <c r="A91" s="10"/>
      <c r="B91" s="33"/>
    </row>
    <row r="92" spans="1:2" ht="15.75" customHeight="1">
      <c r="A92" s="10"/>
      <c r="B92" s="33"/>
    </row>
    <row r="93" spans="1:2" ht="15.75" customHeight="1">
      <c r="A93" s="10"/>
      <c r="B93" s="33"/>
    </row>
    <row r="94" spans="1:2" ht="15.75" customHeight="1">
      <c r="A94" s="10"/>
      <c r="B94" s="33"/>
    </row>
    <row r="95" spans="1:2" ht="15.75" customHeight="1">
      <c r="A95" s="10"/>
      <c r="B95" s="33"/>
    </row>
    <row r="96" spans="1:2" ht="15.75" customHeight="1">
      <c r="A96" s="10"/>
      <c r="B96" s="33"/>
    </row>
    <row r="97" spans="1:2" ht="15.75" customHeight="1">
      <c r="A97" s="10"/>
      <c r="B97" s="33"/>
    </row>
    <row r="98" spans="1:2" ht="15.75" customHeight="1">
      <c r="A98" s="10"/>
      <c r="B98" s="33"/>
    </row>
    <row r="99" spans="1:2" ht="15.75" customHeight="1">
      <c r="A99" s="10"/>
      <c r="B99" s="33"/>
    </row>
    <row r="100" spans="1:2" ht="15.75" customHeight="1">
      <c r="A100" s="10"/>
      <c r="B100" s="33"/>
    </row>
    <row r="101" spans="1:2" ht="15.75" customHeight="1">
      <c r="A101" s="10"/>
      <c r="B101" s="33"/>
    </row>
    <row r="102" spans="1:2" ht="15.75" customHeight="1">
      <c r="A102" s="10"/>
      <c r="B102" s="33"/>
    </row>
    <row r="103" spans="1:2" ht="15.75" customHeight="1">
      <c r="A103" s="10"/>
      <c r="B103" s="33"/>
    </row>
    <row r="104" spans="1:2" ht="15.75" customHeight="1">
      <c r="A104" s="10"/>
      <c r="B104" s="33"/>
    </row>
    <row r="105" spans="1:2" ht="15.75" customHeight="1">
      <c r="A105" s="10"/>
      <c r="B105" s="33"/>
    </row>
    <row r="106" spans="1:2" ht="15.75" customHeight="1">
      <c r="A106" s="10"/>
      <c r="B106" s="33"/>
    </row>
    <row r="107" spans="1:2" ht="15.75" customHeight="1">
      <c r="A107" s="10"/>
      <c r="B107" s="33"/>
    </row>
    <row r="108" spans="1:2" ht="15.75" customHeight="1">
      <c r="A108" s="10"/>
      <c r="B108" s="33"/>
    </row>
    <row r="109" spans="1:2" ht="15.75" customHeight="1">
      <c r="A109" s="10"/>
      <c r="B109" s="33"/>
    </row>
    <row r="110" spans="1:2" ht="15.75" customHeight="1">
      <c r="A110" s="10"/>
      <c r="B110" s="33"/>
    </row>
    <row r="111" spans="1:2" ht="15.75" customHeight="1">
      <c r="A111" s="10"/>
      <c r="B111" s="33"/>
    </row>
    <row r="112" spans="1:2" ht="15.75" customHeight="1">
      <c r="A112" s="10"/>
      <c r="B112" s="33"/>
    </row>
    <row r="113" spans="1:2" ht="15.75" customHeight="1">
      <c r="A113" s="10"/>
      <c r="B113" s="33"/>
    </row>
    <row r="114" spans="1:2" ht="15.75" customHeight="1">
      <c r="A114" s="10"/>
      <c r="B114" s="33"/>
    </row>
    <row r="115" spans="1:2" ht="15.75" customHeight="1">
      <c r="A115" s="10"/>
      <c r="B115" s="33"/>
    </row>
    <row r="116" spans="1:2" ht="15.75" customHeight="1">
      <c r="A116" s="10"/>
      <c r="B116" s="33"/>
    </row>
    <row r="117" spans="1:2" ht="15.75" customHeight="1">
      <c r="A117" s="10"/>
      <c r="B117" s="33"/>
    </row>
    <row r="118" spans="1:2" ht="15.75" customHeight="1">
      <c r="A118" s="10"/>
      <c r="B118" s="33"/>
    </row>
    <row r="119" spans="1:2" ht="15.75" customHeight="1">
      <c r="A119" s="10"/>
      <c r="B119" s="33"/>
    </row>
    <row r="120" spans="1:2" ht="15.75" customHeight="1">
      <c r="A120" s="10"/>
      <c r="B120" s="33"/>
    </row>
    <row r="121" spans="1:2" ht="15.75" customHeight="1">
      <c r="A121" s="10"/>
      <c r="B121" s="33"/>
    </row>
    <row r="122" spans="1:2" ht="15.75" customHeight="1">
      <c r="A122" s="10"/>
      <c r="B122" s="33"/>
    </row>
    <row r="123" spans="1:2" ht="15.75" customHeight="1">
      <c r="A123" s="10"/>
      <c r="B123" s="33"/>
    </row>
    <row r="124" spans="1:2" ht="15.75" customHeight="1">
      <c r="A124" s="10"/>
      <c r="B124" s="33"/>
    </row>
    <row r="125" spans="1:2" ht="15.75" customHeight="1">
      <c r="A125" s="10"/>
      <c r="B125" s="33"/>
    </row>
    <row r="126" spans="1:2" ht="15.75" customHeight="1">
      <c r="A126" s="10"/>
      <c r="B126" s="33"/>
    </row>
    <row r="127" spans="1:2" ht="15.75" customHeight="1">
      <c r="A127" s="10"/>
      <c r="B127" s="33"/>
    </row>
    <row r="128" spans="1:2" ht="15.75" customHeight="1">
      <c r="A128" s="10"/>
      <c r="B128" s="33"/>
    </row>
    <row r="129" spans="1:2" ht="15.75" customHeight="1">
      <c r="A129" s="10"/>
      <c r="B129" s="33"/>
    </row>
    <row r="130" spans="1:2" ht="15.75" customHeight="1">
      <c r="A130" s="10"/>
      <c r="B130" s="33"/>
    </row>
    <row r="131" spans="1:2" ht="15.75" customHeight="1">
      <c r="A131" s="10"/>
      <c r="B131" s="33"/>
    </row>
    <row r="132" spans="1:2" ht="15.75" customHeight="1">
      <c r="A132" s="10"/>
      <c r="B132" s="33"/>
    </row>
    <row r="133" spans="1:2" ht="15.75" customHeight="1">
      <c r="A133" s="10"/>
      <c r="B133" s="33"/>
    </row>
    <row r="134" spans="1:2" ht="15.75" customHeight="1">
      <c r="A134" s="10"/>
      <c r="B134" s="33"/>
    </row>
    <row r="135" spans="1:2" ht="15.75" customHeight="1">
      <c r="A135" s="10"/>
      <c r="B135" s="33"/>
    </row>
    <row r="136" spans="1:2" ht="15.75" customHeight="1">
      <c r="A136" s="10"/>
      <c r="B136" s="33"/>
    </row>
    <row r="137" spans="1:2" ht="15.75" customHeight="1">
      <c r="A137" s="10"/>
      <c r="B137" s="33"/>
    </row>
    <row r="138" spans="1:2" ht="15.75" customHeight="1">
      <c r="A138" s="10"/>
      <c r="B138" s="33"/>
    </row>
    <row r="139" spans="1:2" ht="15.75" customHeight="1">
      <c r="A139" s="10"/>
      <c r="B139" s="33"/>
    </row>
    <row r="140" spans="1:2" ht="15.75" customHeight="1">
      <c r="A140" s="10"/>
      <c r="B140" s="33"/>
    </row>
    <row r="141" spans="1:2" ht="15.75" customHeight="1">
      <c r="A141" s="10"/>
      <c r="B141" s="33"/>
    </row>
    <row r="142" spans="1:2" ht="15.75" customHeight="1">
      <c r="A142" s="10"/>
      <c r="B142" s="33"/>
    </row>
    <row r="143" spans="1:2" ht="15.75" customHeight="1">
      <c r="A143" s="10"/>
      <c r="B143" s="33"/>
    </row>
    <row r="144" spans="1:2" ht="15.75" customHeight="1">
      <c r="A144" s="10"/>
      <c r="B144" s="33"/>
    </row>
    <row r="145" spans="1:2" ht="15.75" customHeight="1">
      <c r="A145" s="10"/>
      <c r="B145" s="33"/>
    </row>
    <row r="146" spans="1:2" ht="15.75" customHeight="1">
      <c r="A146" s="10"/>
      <c r="B146" s="33"/>
    </row>
    <row r="147" spans="1:2" ht="15.75" customHeight="1">
      <c r="A147" s="10"/>
      <c r="B147" s="33"/>
    </row>
    <row r="148" spans="1:2" ht="15.75" customHeight="1">
      <c r="A148" s="10"/>
      <c r="B148" s="33"/>
    </row>
    <row r="149" spans="1:2" ht="15.75" customHeight="1">
      <c r="A149" s="10"/>
      <c r="B149" s="33"/>
    </row>
    <row r="150" spans="1:2" ht="15.75" customHeight="1">
      <c r="A150" s="10"/>
      <c r="B150" s="33"/>
    </row>
    <row r="151" spans="1:2" ht="15.75" customHeight="1">
      <c r="A151" s="10"/>
      <c r="B151" s="33"/>
    </row>
    <row r="152" spans="1:2" ht="15.75" customHeight="1">
      <c r="A152" s="10"/>
      <c r="B152" s="33"/>
    </row>
    <row r="153" spans="1:2" ht="15.75" customHeight="1">
      <c r="A153" s="10"/>
      <c r="B153" s="33"/>
    </row>
    <row r="154" spans="1:2" ht="15.75" customHeight="1">
      <c r="A154" s="10"/>
      <c r="B154" s="33"/>
    </row>
    <row r="155" spans="1:2" ht="15.75" customHeight="1">
      <c r="A155" s="10"/>
      <c r="B155" s="33"/>
    </row>
    <row r="156" spans="1:2" ht="15.75" customHeight="1">
      <c r="A156" s="10"/>
      <c r="B156" s="33"/>
    </row>
    <row r="157" spans="1:2" ht="15.75" customHeight="1">
      <c r="A157" s="10"/>
      <c r="B157" s="33"/>
    </row>
    <row r="158" spans="1:2" ht="15.75" customHeight="1">
      <c r="A158" s="10"/>
      <c r="B158" s="33"/>
    </row>
    <row r="159" spans="1:2" ht="15.75" customHeight="1">
      <c r="A159" s="10"/>
      <c r="B159" s="33"/>
    </row>
    <row r="160" spans="1:2" ht="15.75" customHeight="1">
      <c r="A160" s="10"/>
      <c r="B160" s="33"/>
    </row>
    <row r="161" spans="1:2" ht="15.75" customHeight="1">
      <c r="A161" s="10"/>
      <c r="B161" s="33"/>
    </row>
    <row r="162" spans="1:2" ht="15.75" customHeight="1">
      <c r="A162" s="10"/>
      <c r="B162" s="33"/>
    </row>
    <row r="163" spans="1:2" ht="15.75" customHeight="1">
      <c r="A163" s="10"/>
      <c r="B163" s="33"/>
    </row>
    <row r="164" spans="1:2" ht="15.75" customHeight="1">
      <c r="A164" s="10"/>
      <c r="B164" s="33"/>
    </row>
    <row r="165" spans="1:2" ht="15.75" customHeight="1">
      <c r="A165" s="10"/>
      <c r="B165" s="33"/>
    </row>
    <row r="166" spans="1:2" ht="15.75" customHeight="1">
      <c r="A166" s="10"/>
      <c r="B166" s="33"/>
    </row>
    <row r="167" spans="1:2" ht="15.75" customHeight="1">
      <c r="A167" s="10"/>
      <c r="B167" s="33"/>
    </row>
    <row r="168" spans="1:2" ht="15.75" customHeight="1">
      <c r="A168" s="10"/>
      <c r="B168" s="33"/>
    </row>
    <row r="169" spans="1:2" ht="15.75" customHeight="1">
      <c r="A169" s="10"/>
      <c r="B169" s="33"/>
    </row>
    <row r="170" spans="1:2" ht="15.75" customHeight="1">
      <c r="A170" s="10"/>
      <c r="B170" s="33"/>
    </row>
    <row r="171" spans="1:2" ht="15.75" customHeight="1">
      <c r="A171" s="10"/>
      <c r="B171" s="33"/>
    </row>
    <row r="172" spans="1:2" ht="15.75" customHeight="1">
      <c r="A172" s="10"/>
      <c r="B172" s="33"/>
    </row>
    <row r="173" spans="1:2" ht="15.75" customHeight="1">
      <c r="A173" s="10"/>
      <c r="B173" s="33"/>
    </row>
    <row r="174" spans="1:2" ht="15.75" customHeight="1">
      <c r="A174" s="10"/>
      <c r="B174" s="33"/>
    </row>
    <row r="175" spans="1:2" ht="15.75" customHeight="1">
      <c r="A175" s="10"/>
      <c r="B175" s="33"/>
    </row>
    <row r="176" spans="1:2" ht="15.75" customHeight="1">
      <c r="A176" s="10"/>
      <c r="B176" s="33"/>
    </row>
    <row r="177" spans="1:2" ht="15.75" customHeight="1">
      <c r="A177" s="10"/>
      <c r="B177" s="33"/>
    </row>
    <row r="178" spans="1:2" ht="15.75" customHeight="1">
      <c r="A178" s="10"/>
      <c r="B178" s="33"/>
    </row>
    <row r="179" spans="1:2" ht="15.75" customHeight="1">
      <c r="A179" s="10"/>
      <c r="B179" s="33"/>
    </row>
    <row r="180" spans="1:2" ht="15.75" customHeight="1">
      <c r="A180" s="10"/>
      <c r="B180" s="33"/>
    </row>
    <row r="181" spans="1:2" ht="15.75" customHeight="1">
      <c r="A181" s="10"/>
      <c r="B181" s="33"/>
    </row>
    <row r="182" spans="1:2" ht="15.75" customHeight="1">
      <c r="A182" s="10"/>
      <c r="B182" s="33"/>
    </row>
    <row r="183" spans="1:2" ht="15.75" customHeight="1">
      <c r="A183" s="10"/>
      <c r="B183" s="33"/>
    </row>
    <row r="184" spans="1:2" ht="15.75" customHeight="1">
      <c r="A184" s="10"/>
      <c r="B184" s="33"/>
    </row>
    <row r="185" spans="1:2" ht="15.75" customHeight="1">
      <c r="A185" s="10"/>
      <c r="B185" s="33"/>
    </row>
    <row r="186" spans="1:2" ht="15.75" customHeight="1">
      <c r="A186" s="10"/>
      <c r="B186" s="33"/>
    </row>
    <row r="187" spans="1:2" ht="15.75" customHeight="1">
      <c r="A187" s="10"/>
      <c r="B187" s="33"/>
    </row>
    <row r="188" spans="1:2" ht="15.75" customHeight="1">
      <c r="A188" s="10"/>
      <c r="B188" s="33"/>
    </row>
    <row r="189" spans="1:2" ht="15.75" customHeight="1">
      <c r="A189" s="10"/>
      <c r="B189" s="33"/>
    </row>
    <row r="190" spans="1:2" ht="15.75" customHeight="1">
      <c r="A190" s="10"/>
      <c r="B190" s="33"/>
    </row>
    <row r="191" spans="1:2" ht="15.75" customHeight="1">
      <c r="A191" s="10"/>
      <c r="B191" s="33"/>
    </row>
    <row r="192" spans="1:2" ht="15.75" customHeight="1">
      <c r="A192" s="10"/>
      <c r="B192" s="33"/>
    </row>
    <row r="193" spans="1:2" ht="15.75" customHeight="1">
      <c r="A193" s="10"/>
      <c r="B193" s="33"/>
    </row>
    <row r="194" spans="1:2" ht="15.75" customHeight="1">
      <c r="A194" s="10"/>
      <c r="B194" s="33"/>
    </row>
    <row r="195" spans="1:2" ht="15.75" customHeight="1">
      <c r="A195" s="10"/>
      <c r="B195" s="33"/>
    </row>
    <row r="196" spans="1:2" ht="15.75" customHeight="1">
      <c r="A196" s="10"/>
      <c r="B196" s="33"/>
    </row>
    <row r="197" spans="1:2" ht="15.75" customHeight="1">
      <c r="A197" s="10"/>
      <c r="B197" s="33"/>
    </row>
    <row r="198" spans="1:2" ht="15.75" customHeight="1">
      <c r="A198" s="10"/>
      <c r="B198" s="33"/>
    </row>
    <row r="199" spans="1:2" ht="15.75" customHeight="1">
      <c r="A199" s="10"/>
      <c r="B199" s="33"/>
    </row>
    <row r="200" spans="1:2" ht="15.75" customHeight="1">
      <c r="A200" s="10"/>
      <c r="B200" s="33"/>
    </row>
    <row r="201" spans="1:2" ht="15.75" customHeight="1">
      <c r="A201" s="10"/>
      <c r="B201" s="33"/>
    </row>
    <row r="202" spans="1:2" ht="15.75" customHeight="1">
      <c r="A202" s="10"/>
      <c r="B202" s="33"/>
    </row>
    <row r="203" spans="1:2" ht="15.75" customHeight="1">
      <c r="A203" s="10"/>
      <c r="B203" s="33"/>
    </row>
    <row r="204" spans="1:2" ht="15.75" customHeight="1">
      <c r="A204" s="10"/>
      <c r="B204" s="33"/>
    </row>
    <row r="205" spans="1:2" ht="15.75" customHeight="1">
      <c r="A205" s="10"/>
      <c r="B205" s="33"/>
    </row>
    <row r="206" spans="1:2" ht="15.75" customHeight="1">
      <c r="A206" s="10"/>
      <c r="B206" s="33"/>
    </row>
    <row r="207" spans="1:2" ht="15.75" customHeight="1">
      <c r="A207" s="10"/>
      <c r="B207" s="33"/>
    </row>
    <row r="208" spans="1:2" ht="15.75" customHeight="1">
      <c r="A208" s="10"/>
      <c r="B208" s="33"/>
    </row>
    <row r="209" spans="1:2" ht="15.75" customHeight="1">
      <c r="A209" s="10"/>
      <c r="B209" s="33"/>
    </row>
    <row r="210" spans="1:2" ht="15.75" customHeight="1">
      <c r="A210" s="10"/>
      <c r="B210" s="33"/>
    </row>
    <row r="211" spans="1:2" ht="15.75" customHeight="1">
      <c r="A211" s="10"/>
      <c r="B211" s="33"/>
    </row>
    <row r="212" spans="1:2" ht="15.75" customHeight="1">
      <c r="A212" s="10"/>
      <c r="B212" s="33"/>
    </row>
    <row r="213" spans="1:2" ht="15.75" customHeight="1">
      <c r="A213" s="10"/>
      <c r="B213" s="33"/>
    </row>
    <row r="214" spans="1:2" ht="15.75" customHeight="1">
      <c r="A214" s="10"/>
      <c r="B214" s="33"/>
    </row>
    <row r="215" spans="1:2" ht="15.75" customHeight="1">
      <c r="A215" s="10"/>
      <c r="B215" s="33"/>
    </row>
    <row r="216" spans="1:2" ht="15.75" customHeight="1">
      <c r="A216" s="10"/>
      <c r="B216" s="33"/>
    </row>
    <row r="217" spans="1:2" ht="15.75" customHeight="1">
      <c r="A217" s="10"/>
      <c r="B217" s="33"/>
    </row>
    <row r="218" spans="1:2" ht="15.75" customHeight="1">
      <c r="A218" s="10"/>
      <c r="B218" s="33"/>
    </row>
    <row r="219" spans="1:2" ht="15.75" customHeight="1">
      <c r="A219" s="10"/>
      <c r="B219" s="33"/>
    </row>
    <row r="220" spans="1:2" ht="15.75" customHeight="1">
      <c r="A220" s="10"/>
      <c r="B220" s="33"/>
    </row>
    <row r="221" spans="1:2" ht="15.75" customHeight="1">
      <c r="A221" s="10"/>
      <c r="B221" s="33"/>
    </row>
    <row r="222" spans="1:2" ht="15.75" customHeight="1">
      <c r="A222" s="10"/>
      <c r="B222" s="33"/>
    </row>
    <row r="223" spans="1:2" ht="15.75" customHeight="1">
      <c r="A223" s="10"/>
      <c r="B223" s="33"/>
    </row>
    <row r="224" spans="1:2" ht="15.75" customHeight="1">
      <c r="A224" s="10"/>
      <c r="B224" s="33"/>
    </row>
    <row r="225" spans="1:2" ht="15.75" customHeight="1">
      <c r="A225" s="10"/>
      <c r="B225" s="33"/>
    </row>
    <row r="226" spans="1:2" ht="15.75" customHeight="1">
      <c r="A226" s="10"/>
      <c r="B226" s="33"/>
    </row>
    <row r="227" spans="1:2" ht="15.75" customHeight="1">
      <c r="A227" s="10"/>
      <c r="B227" s="33"/>
    </row>
    <row r="228" spans="1:2" ht="15.75" customHeight="1">
      <c r="A228" s="10"/>
      <c r="B228" s="33"/>
    </row>
    <row r="229" spans="1:2" ht="15.75" customHeight="1">
      <c r="A229" s="10"/>
      <c r="B229" s="33"/>
    </row>
    <row r="230" spans="1:2" ht="15.75" customHeight="1">
      <c r="A230" s="10"/>
      <c r="B230" s="33"/>
    </row>
    <row r="231" spans="1:2" ht="15.75" customHeight="1">
      <c r="A231" s="10"/>
      <c r="B231" s="33"/>
    </row>
    <row r="232" spans="1:2" ht="15.75" customHeight="1">
      <c r="A232" s="10"/>
      <c r="B232" s="33"/>
    </row>
    <row r="233" spans="1:2" ht="15.75" customHeight="1">
      <c r="A233" s="10"/>
      <c r="B233" s="33"/>
    </row>
    <row r="234" spans="1:2" ht="15.75" customHeight="1">
      <c r="A234" s="10"/>
      <c r="B234" s="33"/>
    </row>
    <row r="235" spans="1:2" ht="15.75" customHeight="1">
      <c r="A235" s="10"/>
      <c r="B235" s="33"/>
    </row>
    <row r="236" spans="1:2" ht="15.75" customHeight="1">
      <c r="A236" s="10"/>
      <c r="B236" s="33"/>
    </row>
    <row r="237" spans="1:2" ht="15.75" customHeight="1">
      <c r="A237" s="10"/>
      <c r="B237" s="33"/>
    </row>
    <row r="238" spans="1:2" ht="15.75" customHeight="1">
      <c r="A238" s="10"/>
      <c r="B238" s="33"/>
    </row>
    <row r="239" spans="1:2" ht="15.75" customHeight="1">
      <c r="A239" s="35"/>
      <c r="B239" s="34"/>
    </row>
    <row r="240" spans="1:2" ht="15.75" customHeight="1">
      <c r="A240" s="35"/>
      <c r="B240" s="34"/>
    </row>
    <row r="241" spans="1:2" ht="15.75" customHeight="1">
      <c r="A241" s="35"/>
      <c r="B241" s="34"/>
    </row>
    <row r="242" spans="1:2" ht="15.75" customHeight="1">
      <c r="A242" s="35"/>
      <c r="B242" s="34"/>
    </row>
    <row r="243" spans="1:2" ht="15.75" customHeight="1">
      <c r="A243" s="35"/>
      <c r="B243" s="34"/>
    </row>
    <row r="244" spans="1:2" ht="15.75" customHeight="1">
      <c r="A244" s="35"/>
      <c r="B244" s="34"/>
    </row>
    <row r="245" spans="1:2" ht="15.75" customHeight="1">
      <c r="A245" s="35"/>
      <c r="B245" s="34"/>
    </row>
    <row r="246" spans="1:2" ht="15.75" customHeight="1">
      <c r="A246" s="35"/>
      <c r="B246" s="34"/>
    </row>
    <row r="247" spans="1:2" ht="15.75" customHeight="1">
      <c r="A247" s="35"/>
      <c r="B247" s="34"/>
    </row>
    <row r="248" spans="1:2" ht="15.75" customHeight="1">
      <c r="A248" s="35"/>
      <c r="B248" s="34"/>
    </row>
    <row r="249" spans="1:2" ht="15.75" customHeight="1">
      <c r="A249" s="35"/>
      <c r="B249" s="34"/>
    </row>
    <row r="250" spans="1:2" ht="15.75" customHeight="1">
      <c r="A250" s="35"/>
      <c r="B250" s="34"/>
    </row>
    <row r="251" spans="1:2" ht="15.75" customHeight="1">
      <c r="A251" s="35"/>
      <c r="B251" s="34"/>
    </row>
    <row r="252" spans="1:2" ht="15.75" customHeight="1">
      <c r="A252" s="35"/>
      <c r="B252" s="34"/>
    </row>
    <row r="253" spans="1:2" ht="15.75" customHeight="1">
      <c r="A253" s="35"/>
      <c r="B253" s="34"/>
    </row>
    <row r="254" spans="1:2" ht="15.75" customHeight="1">
      <c r="A254" s="35"/>
      <c r="B254" s="34"/>
    </row>
    <row r="255" spans="1:2" ht="15.75" customHeight="1">
      <c r="A255" s="35"/>
      <c r="B255" s="34"/>
    </row>
    <row r="256" spans="1:2" ht="15.75" customHeight="1">
      <c r="A256" s="35"/>
      <c r="B256" s="34"/>
    </row>
    <row r="257" spans="1:2" ht="15.75" customHeight="1">
      <c r="A257" s="35"/>
      <c r="B257" s="34"/>
    </row>
    <row r="258" spans="1:2" ht="15.75" customHeight="1">
      <c r="A258" s="35"/>
      <c r="B258" s="34"/>
    </row>
    <row r="259" spans="1:2" ht="15.75" customHeight="1">
      <c r="A259" s="35"/>
      <c r="B259" s="34"/>
    </row>
    <row r="260" spans="1:2" ht="15.75" customHeight="1">
      <c r="A260" s="35"/>
      <c r="B260" s="34"/>
    </row>
    <row r="261" spans="1:2" ht="15.75" customHeight="1">
      <c r="A261" s="35"/>
      <c r="B261" s="34"/>
    </row>
    <row r="262" spans="1:2" ht="15.75" customHeight="1">
      <c r="A262" s="35"/>
      <c r="B262" s="34"/>
    </row>
    <row r="263" spans="1:2" ht="15.75" customHeight="1">
      <c r="A263" s="35"/>
      <c r="B263" s="34"/>
    </row>
    <row r="264" spans="1:2" ht="15.75" customHeight="1">
      <c r="A264" s="35"/>
      <c r="B264" s="34"/>
    </row>
    <row r="265" spans="1:2" ht="15.75" customHeight="1">
      <c r="A265" s="35"/>
      <c r="B265" s="34"/>
    </row>
    <row r="266" spans="1:2" ht="15.75" customHeight="1">
      <c r="A266" s="35"/>
      <c r="B266" s="34"/>
    </row>
    <row r="267" spans="1:2" ht="15.75" customHeight="1">
      <c r="A267" s="35"/>
      <c r="B267" s="34"/>
    </row>
    <row r="268" spans="1:2" ht="15.75" customHeight="1">
      <c r="A268" s="35"/>
      <c r="B268" s="34"/>
    </row>
    <row r="269" spans="1:2" ht="15.75" customHeight="1">
      <c r="A269" s="35"/>
      <c r="B269" s="34"/>
    </row>
    <row r="270" spans="1:2" ht="15.75" customHeight="1">
      <c r="A270" s="35"/>
      <c r="B270" s="34"/>
    </row>
    <row r="271" spans="1:2" ht="15.75" customHeight="1">
      <c r="A271" s="35"/>
      <c r="B271" s="34"/>
    </row>
    <row r="272" spans="1:2" ht="15.75" customHeight="1">
      <c r="A272" s="35"/>
      <c r="B272" s="34"/>
    </row>
    <row r="273" spans="1:2" ht="15.75" customHeight="1">
      <c r="A273" s="35"/>
      <c r="B273" s="34"/>
    </row>
    <row r="274" spans="1:2" ht="15.75" customHeight="1">
      <c r="A274" s="35"/>
      <c r="B274" s="34"/>
    </row>
    <row r="275" spans="1:2" ht="15.75" customHeight="1">
      <c r="A275" s="35"/>
      <c r="B275" s="34"/>
    </row>
    <row r="276" spans="1:2" ht="15.75" customHeight="1">
      <c r="A276" s="35"/>
      <c r="B276" s="34"/>
    </row>
    <row r="277" spans="1:2" ht="15.75" customHeight="1">
      <c r="A277" s="35"/>
      <c r="B277" s="34"/>
    </row>
    <row r="278" spans="1:2" ht="15.75" customHeight="1">
      <c r="A278" s="35"/>
      <c r="B278" s="34"/>
    </row>
    <row r="279" spans="1:2" ht="15.75" customHeight="1">
      <c r="A279" s="35"/>
      <c r="B279" s="34"/>
    </row>
    <row r="280" spans="1:2" ht="15.75" customHeight="1">
      <c r="A280" s="35"/>
      <c r="B280" s="34"/>
    </row>
    <row r="281" spans="1:2" ht="15.75" customHeight="1">
      <c r="A281" s="35"/>
      <c r="B281" s="34"/>
    </row>
    <row r="282" spans="1:2" ht="15.75" customHeight="1">
      <c r="A282" s="35"/>
      <c r="B282" s="34"/>
    </row>
    <row r="283" spans="1:2" ht="15.75" customHeight="1">
      <c r="A283" s="35"/>
      <c r="B283" s="34"/>
    </row>
    <row r="284" spans="1:2" ht="15.75" customHeight="1">
      <c r="A284" s="35"/>
      <c r="B284" s="34"/>
    </row>
    <row r="285" spans="1:2" ht="15.75" customHeight="1">
      <c r="A285" s="35"/>
      <c r="B285" s="34"/>
    </row>
    <row r="286" spans="1:2" ht="15.75" customHeight="1">
      <c r="A286" s="35"/>
      <c r="B286" s="34"/>
    </row>
    <row r="287" spans="1:2" ht="15.75" customHeight="1">
      <c r="A287" s="35"/>
      <c r="B287" s="34"/>
    </row>
    <row r="288" spans="1:2" ht="15.75" customHeight="1">
      <c r="A288" s="35"/>
      <c r="B288" s="34"/>
    </row>
    <row r="289" spans="1:2" ht="15.75" customHeight="1">
      <c r="A289" s="35"/>
      <c r="B289" s="34"/>
    </row>
    <row r="290" spans="1:2" ht="15.75" customHeight="1">
      <c r="A290" s="35"/>
      <c r="B290" s="34"/>
    </row>
    <row r="291" spans="1:2" ht="15.75" customHeight="1">
      <c r="A291" s="35"/>
      <c r="B291" s="34"/>
    </row>
    <row r="292" spans="1:2" ht="15.75" customHeight="1">
      <c r="A292" s="35"/>
      <c r="B292" s="34"/>
    </row>
    <row r="293" spans="1:2" ht="15.75" customHeight="1">
      <c r="A293" s="35"/>
      <c r="B293" s="34"/>
    </row>
    <row r="294" spans="1:2" ht="15.75" customHeight="1">
      <c r="A294" s="35"/>
      <c r="B294" s="34"/>
    </row>
    <row r="295" spans="1:2" ht="15.75" customHeight="1">
      <c r="A295" s="35"/>
      <c r="B295" s="34"/>
    </row>
    <row r="296" spans="1:2" ht="15.75" customHeight="1">
      <c r="A296" s="35"/>
      <c r="B296" s="34"/>
    </row>
    <row r="297" spans="1:2" ht="15.75" customHeight="1">
      <c r="A297" s="35"/>
      <c r="B297" s="34"/>
    </row>
    <row r="298" spans="1:2" ht="15.75" customHeight="1">
      <c r="A298" s="35"/>
      <c r="B298" s="34"/>
    </row>
    <row r="299" spans="1:2" ht="15.75" customHeight="1">
      <c r="A299" s="35"/>
      <c r="B299" s="34"/>
    </row>
    <row r="300" spans="1:2" ht="15.75" customHeight="1">
      <c r="A300" s="35"/>
      <c r="B300" s="34"/>
    </row>
    <row r="301" spans="1:2" ht="15.75" customHeight="1">
      <c r="A301" s="35"/>
      <c r="B301" s="34"/>
    </row>
    <row r="302" spans="1:2" ht="15.75" customHeight="1">
      <c r="A302" s="35"/>
      <c r="B302" s="34"/>
    </row>
    <row r="303" spans="1:2" ht="15.75" customHeight="1">
      <c r="A303" s="35"/>
      <c r="B303" s="34"/>
    </row>
    <row r="304" spans="1:2" ht="15.75" customHeight="1">
      <c r="A304" s="35"/>
      <c r="B304" s="34"/>
    </row>
    <row r="305" spans="1:2" ht="15.75" customHeight="1">
      <c r="A305" s="35"/>
      <c r="B305" s="34"/>
    </row>
    <row r="306" spans="1:2" ht="15.75" customHeight="1">
      <c r="A306" s="35"/>
      <c r="B306" s="34"/>
    </row>
    <row r="307" spans="1:2" ht="15.75" customHeight="1">
      <c r="A307" s="35"/>
      <c r="B307" s="34"/>
    </row>
    <row r="308" spans="1:2" ht="15.75" customHeight="1">
      <c r="A308" s="35"/>
      <c r="B308" s="34"/>
    </row>
    <row r="309" spans="1:2" ht="15.75" customHeight="1">
      <c r="A309" s="35"/>
      <c r="B309" s="34"/>
    </row>
    <row r="310" spans="1:2" ht="15.75" customHeight="1">
      <c r="A310" s="35"/>
      <c r="B310" s="34"/>
    </row>
    <row r="311" spans="1:2" ht="15.75" customHeight="1">
      <c r="A311" s="35"/>
      <c r="B311" s="34"/>
    </row>
    <row r="312" spans="1:2" ht="15.75" customHeight="1">
      <c r="A312" s="35"/>
      <c r="B312" s="34"/>
    </row>
    <row r="313" spans="1:2" ht="15.75" customHeight="1">
      <c r="A313" s="35"/>
      <c r="B313" s="34"/>
    </row>
    <row r="314" spans="1:2" ht="15.75" customHeight="1">
      <c r="A314" s="35"/>
      <c r="B314" s="34"/>
    </row>
    <row r="315" spans="1:2" ht="15.75" customHeight="1">
      <c r="A315" s="35"/>
      <c r="B315" s="34"/>
    </row>
    <row r="316" spans="1:2" ht="15.75" customHeight="1">
      <c r="A316" s="35"/>
      <c r="B316" s="34"/>
    </row>
    <row r="317" spans="1:2" ht="15.75" customHeight="1">
      <c r="A317" s="35"/>
      <c r="B317" s="34"/>
    </row>
    <row r="318" spans="1:2" ht="15.75" customHeight="1">
      <c r="A318" s="35"/>
      <c r="B318" s="34"/>
    </row>
    <row r="319" spans="1:2" ht="15.75" customHeight="1">
      <c r="A319" s="35"/>
      <c r="B319" s="34"/>
    </row>
    <row r="320" spans="1:2" ht="15.75" customHeight="1">
      <c r="A320" s="35"/>
      <c r="B320" s="34"/>
    </row>
    <row r="321" spans="1:2" ht="15.75" customHeight="1">
      <c r="A321" s="35"/>
      <c r="B321" s="34"/>
    </row>
    <row r="322" spans="1:2" ht="15.75" customHeight="1">
      <c r="A322" s="35"/>
      <c r="B322" s="34"/>
    </row>
    <row r="323" spans="1:2" ht="15.75" customHeight="1">
      <c r="A323" s="35"/>
      <c r="B323" s="34"/>
    </row>
    <row r="324" spans="1:2" ht="15.75" customHeight="1">
      <c r="A324" s="35"/>
      <c r="B324" s="34"/>
    </row>
    <row r="325" spans="1:2" ht="15.75" customHeight="1">
      <c r="A325" s="35"/>
      <c r="B325" s="34"/>
    </row>
    <row r="326" spans="1:2" ht="15.75" customHeight="1">
      <c r="A326" s="35"/>
      <c r="B326" s="34"/>
    </row>
    <row r="327" spans="1:2" ht="15.75" customHeight="1">
      <c r="A327" s="35"/>
      <c r="B327" s="34"/>
    </row>
    <row r="328" spans="1:2" ht="15.75" customHeight="1">
      <c r="A328" s="35"/>
      <c r="B328" s="34"/>
    </row>
    <row r="329" spans="1:2" ht="15.75" customHeight="1">
      <c r="A329" s="35"/>
      <c r="B329" s="34"/>
    </row>
    <row r="330" spans="1:2" ht="15.75" customHeight="1">
      <c r="A330" s="35"/>
      <c r="B330" s="34"/>
    </row>
    <row r="331" spans="1:2" ht="15.75" customHeight="1">
      <c r="A331" s="35"/>
      <c r="B331" s="34"/>
    </row>
    <row r="332" spans="1:2" ht="15.75" customHeight="1">
      <c r="A332" s="35"/>
      <c r="B332" s="34"/>
    </row>
    <row r="333" spans="1:2" ht="15.75" customHeight="1">
      <c r="A333" s="35"/>
      <c r="B333" s="34"/>
    </row>
    <row r="334" spans="1:2" ht="15.75" customHeight="1">
      <c r="A334" s="35"/>
      <c r="B334" s="34"/>
    </row>
    <row r="335" spans="1:2" ht="15.75" customHeight="1">
      <c r="A335" s="35"/>
      <c r="B335" s="34"/>
    </row>
    <row r="336" spans="1:2" ht="15.75" customHeight="1">
      <c r="A336" s="35"/>
      <c r="B336" s="34"/>
    </row>
    <row r="337" spans="1:2" ht="15.75" customHeight="1">
      <c r="A337" s="35"/>
      <c r="B337" s="34"/>
    </row>
    <row r="338" spans="1:2" ht="15.75" customHeight="1">
      <c r="A338" s="35"/>
      <c r="B338" s="34"/>
    </row>
    <row r="339" spans="1:2" ht="15.75" customHeight="1">
      <c r="A339" s="35"/>
      <c r="B339" s="34"/>
    </row>
    <row r="340" spans="1:2" ht="15.75" customHeight="1">
      <c r="A340" s="35"/>
      <c r="B340" s="34"/>
    </row>
    <row r="341" spans="1:2" ht="15.75" customHeight="1">
      <c r="A341" s="35"/>
      <c r="B341" s="34"/>
    </row>
    <row r="342" spans="1:2" ht="15.75" customHeight="1">
      <c r="A342" s="35"/>
      <c r="B342" s="34"/>
    </row>
    <row r="343" spans="1:2" ht="15.75" customHeight="1">
      <c r="A343" s="35"/>
      <c r="B343" s="34"/>
    </row>
    <row r="344" spans="1:2" ht="15.75" customHeight="1">
      <c r="A344" s="35"/>
      <c r="B344" s="34"/>
    </row>
    <row r="345" spans="1:2" ht="15.75" customHeight="1">
      <c r="A345" s="35"/>
      <c r="B345" s="34"/>
    </row>
    <row r="346" spans="1:2" ht="15.75" customHeight="1">
      <c r="A346" s="35"/>
      <c r="B346" s="34"/>
    </row>
    <row r="347" spans="1:2" ht="15.75" customHeight="1">
      <c r="A347" s="35"/>
      <c r="B347" s="34"/>
    </row>
    <row r="348" spans="1:2" ht="15.75" customHeight="1">
      <c r="A348" s="35"/>
      <c r="B348" s="34"/>
    </row>
    <row r="349" spans="1:2" ht="15.75" customHeight="1">
      <c r="A349" s="35"/>
      <c r="B349" s="34"/>
    </row>
    <row r="350" spans="1:2" ht="15.75" customHeight="1">
      <c r="A350" s="35"/>
      <c r="B350" s="34"/>
    </row>
    <row r="351" spans="1:2" ht="15.75" customHeight="1">
      <c r="A351" s="35"/>
      <c r="B351" s="34"/>
    </row>
    <row r="352" spans="1:2" ht="15.75" customHeight="1">
      <c r="A352" s="35"/>
      <c r="B352" s="34"/>
    </row>
    <row r="353" spans="1:2" ht="15.75" customHeight="1">
      <c r="A353" s="35"/>
      <c r="B353" s="34"/>
    </row>
    <row r="354" spans="1:2" ht="15.75" customHeight="1">
      <c r="A354" s="35"/>
      <c r="B354" s="34"/>
    </row>
    <row r="355" spans="1:2" ht="15.75" customHeight="1">
      <c r="A355" s="35"/>
      <c r="B355" s="34"/>
    </row>
    <row r="356" spans="1:2" ht="15.75" customHeight="1">
      <c r="A356" s="35"/>
      <c r="B356" s="34"/>
    </row>
    <row r="357" spans="1:2" ht="15.75" customHeight="1">
      <c r="A357" s="35"/>
      <c r="B357" s="34"/>
    </row>
    <row r="358" spans="1:2" ht="15.75" customHeight="1">
      <c r="A358" s="35"/>
      <c r="B358" s="34"/>
    </row>
    <row r="359" spans="1:2" ht="15.75" customHeight="1">
      <c r="A359" s="35"/>
      <c r="B359" s="34"/>
    </row>
    <row r="360" spans="1:2" ht="15.75" customHeight="1">
      <c r="A360" s="35"/>
      <c r="B360" s="34"/>
    </row>
    <row r="361" spans="1:2" ht="15.75" customHeight="1">
      <c r="A361" s="35"/>
      <c r="B361" s="34"/>
    </row>
    <row r="362" spans="1:2" ht="15.75" customHeight="1">
      <c r="A362" s="35"/>
      <c r="B362" s="34"/>
    </row>
    <row r="363" spans="1:2" ht="15.75" customHeight="1">
      <c r="A363" s="35"/>
      <c r="B363" s="34"/>
    </row>
    <row r="364" spans="1:2" ht="15.75" customHeight="1">
      <c r="A364" s="35"/>
      <c r="B364" s="34"/>
    </row>
    <row r="365" spans="1:2" ht="15.75" customHeight="1">
      <c r="A365" s="35"/>
      <c r="B365" s="34"/>
    </row>
    <row r="366" spans="1:2" ht="15.75" customHeight="1">
      <c r="A366" s="35"/>
      <c r="B366" s="34"/>
    </row>
    <row r="367" spans="1:2" ht="15.75" customHeight="1">
      <c r="A367" s="35"/>
      <c r="B367" s="34"/>
    </row>
    <row r="368" spans="1:2" ht="15.75" customHeight="1">
      <c r="A368" s="35"/>
      <c r="B368" s="34"/>
    </row>
    <row r="369" spans="1:2" ht="15.75" customHeight="1">
      <c r="A369" s="35"/>
      <c r="B369" s="34"/>
    </row>
    <row r="370" spans="1:2" ht="15.75" customHeight="1">
      <c r="A370" s="35"/>
      <c r="B370" s="34"/>
    </row>
    <row r="371" spans="1:2" ht="15.75" customHeight="1">
      <c r="A371" s="35"/>
      <c r="B371" s="34"/>
    </row>
    <row r="372" spans="1:2" ht="15.75" customHeight="1">
      <c r="A372" s="35"/>
      <c r="B372" s="34"/>
    </row>
    <row r="373" spans="1:2" ht="15.75" customHeight="1">
      <c r="A373" s="35"/>
      <c r="B373" s="34"/>
    </row>
    <row r="374" spans="1:2" ht="15.75" customHeight="1">
      <c r="A374" s="35"/>
      <c r="B374" s="34"/>
    </row>
    <row r="375" spans="1:2" ht="15.75" customHeight="1">
      <c r="A375" s="35"/>
      <c r="B375" s="34"/>
    </row>
    <row r="376" spans="1:2" ht="15.75" customHeight="1">
      <c r="A376" s="35"/>
      <c r="B376" s="34"/>
    </row>
    <row r="377" spans="1:2" ht="15.75" customHeight="1">
      <c r="A377" s="35"/>
      <c r="B377" s="34"/>
    </row>
    <row r="378" spans="1:2" ht="15.75" customHeight="1">
      <c r="A378" s="35"/>
      <c r="B378" s="34"/>
    </row>
    <row r="379" spans="1:2" ht="15.75" customHeight="1">
      <c r="A379" s="35"/>
      <c r="B379" s="34"/>
    </row>
    <row r="380" spans="1:2" ht="15.75" customHeight="1">
      <c r="A380" s="35"/>
      <c r="B380" s="34"/>
    </row>
    <row r="381" spans="1:2" ht="15.75" customHeight="1">
      <c r="A381" s="35"/>
      <c r="B381" s="34"/>
    </row>
    <row r="382" spans="1:2" ht="15.75" customHeight="1">
      <c r="A382" s="35"/>
      <c r="B382" s="34"/>
    </row>
    <row r="383" spans="1:2" ht="15.75" customHeight="1">
      <c r="A383" s="35"/>
      <c r="B383" s="34"/>
    </row>
    <row r="384" spans="1:2" ht="15.75" customHeight="1">
      <c r="A384" s="35"/>
      <c r="B384" s="34"/>
    </row>
    <row r="385" spans="1:2" ht="15.75" customHeight="1">
      <c r="A385" s="35"/>
      <c r="B385" s="34"/>
    </row>
    <row r="386" spans="1:2" ht="15.75" customHeight="1">
      <c r="A386" s="35"/>
      <c r="B386" s="34"/>
    </row>
    <row r="387" spans="1:2" ht="15.75" customHeight="1">
      <c r="A387" s="35"/>
      <c r="B387" s="34"/>
    </row>
    <row r="388" spans="1:2" ht="15.75" customHeight="1">
      <c r="A388" s="35"/>
      <c r="B388" s="34"/>
    </row>
    <row r="389" spans="1:2" ht="15.75" customHeight="1">
      <c r="A389" s="35"/>
      <c r="B389" s="34"/>
    </row>
    <row r="390" spans="1:2" ht="15.75" customHeight="1">
      <c r="A390" s="35"/>
      <c r="B390" s="34"/>
    </row>
    <row r="391" spans="1:2" ht="15.75" customHeight="1">
      <c r="A391" s="35"/>
      <c r="B391" s="34"/>
    </row>
    <row r="392" spans="1:2" ht="15.75" customHeight="1">
      <c r="A392" s="35"/>
      <c r="B392" s="34"/>
    </row>
    <row r="393" spans="1:2" ht="15.75" customHeight="1">
      <c r="A393" s="35"/>
      <c r="B393" s="34"/>
    </row>
    <row r="394" spans="1:2" ht="15.75" customHeight="1">
      <c r="A394" s="35"/>
      <c r="B394" s="34"/>
    </row>
    <row r="395" spans="1:2" ht="15.75" customHeight="1">
      <c r="A395" s="35"/>
      <c r="B395" s="34"/>
    </row>
    <row r="396" spans="1:2" ht="15.75" customHeight="1">
      <c r="A396" s="35"/>
      <c r="B396" s="34"/>
    </row>
    <row r="397" spans="1:2" ht="15.75" customHeight="1">
      <c r="A397" s="35"/>
      <c r="B397" s="34"/>
    </row>
    <row r="398" spans="1:2" ht="15.75" customHeight="1">
      <c r="A398" s="35"/>
      <c r="B398" s="34"/>
    </row>
    <row r="399" spans="1:2" ht="15.75" customHeight="1">
      <c r="A399" s="35"/>
      <c r="B399" s="34"/>
    </row>
    <row r="400" spans="1:2" ht="15.75" customHeight="1">
      <c r="A400" s="35"/>
      <c r="B400" s="34"/>
    </row>
    <row r="401" spans="1:2" ht="15.75" customHeight="1">
      <c r="A401" s="35"/>
      <c r="B401" s="34"/>
    </row>
    <row r="402" spans="1:2" ht="15.75" customHeight="1">
      <c r="A402" s="35"/>
      <c r="B402" s="34"/>
    </row>
    <row r="403" spans="1:2" ht="15.75" customHeight="1">
      <c r="A403" s="35"/>
      <c r="B403" s="34"/>
    </row>
    <row r="404" spans="1:2" ht="15.75" customHeight="1">
      <c r="A404" s="35"/>
      <c r="B404" s="34"/>
    </row>
    <row r="405" spans="1:2" ht="15.75" customHeight="1">
      <c r="A405" s="35"/>
      <c r="B405" s="34"/>
    </row>
    <row r="406" spans="1:2" ht="15.75" customHeight="1">
      <c r="A406" s="35"/>
      <c r="B406" s="34"/>
    </row>
    <row r="407" spans="1:2" ht="15.75" customHeight="1">
      <c r="A407" s="35"/>
      <c r="B407" s="34"/>
    </row>
    <row r="408" spans="1:2" ht="15.75" customHeight="1">
      <c r="A408" s="35"/>
      <c r="B408" s="34"/>
    </row>
    <row r="409" spans="1:2" ht="15.75" customHeight="1">
      <c r="A409" s="35"/>
      <c r="B409" s="34"/>
    </row>
    <row r="410" spans="1:2" ht="15.75" customHeight="1">
      <c r="A410" s="35"/>
      <c r="B410" s="34"/>
    </row>
    <row r="411" spans="1:2" ht="15.75" customHeight="1">
      <c r="A411" s="35"/>
      <c r="B411" s="34"/>
    </row>
    <row r="412" spans="1:2" ht="15.75" customHeight="1">
      <c r="A412" s="35"/>
      <c r="B412" s="34"/>
    </row>
    <row r="413" spans="1:2" ht="15.75" customHeight="1">
      <c r="A413" s="35"/>
      <c r="B413" s="34"/>
    </row>
    <row r="414" spans="1:2" ht="15.75" customHeight="1">
      <c r="A414" s="35"/>
      <c r="B414" s="34"/>
    </row>
    <row r="415" spans="1:2" ht="15.75" customHeight="1">
      <c r="A415" s="35"/>
      <c r="B415" s="34"/>
    </row>
    <row r="416" spans="1:2" ht="15.75" customHeight="1">
      <c r="A416" s="35"/>
      <c r="B416" s="34"/>
    </row>
    <row r="417" spans="1:2" ht="15.75" customHeight="1">
      <c r="A417" s="35"/>
      <c r="B417" s="34"/>
    </row>
    <row r="418" spans="1:2" ht="15.75" customHeight="1">
      <c r="A418" s="35"/>
      <c r="B418" s="34"/>
    </row>
    <row r="419" spans="1:2" ht="15.75" customHeight="1">
      <c r="A419" s="35"/>
      <c r="B419" s="34"/>
    </row>
    <row r="420" spans="1:2" ht="15.75" customHeight="1">
      <c r="A420" s="35"/>
      <c r="B420" s="34"/>
    </row>
    <row r="421" spans="1:2" ht="15.75" customHeight="1">
      <c r="A421" s="35"/>
      <c r="B421" s="34"/>
    </row>
    <row r="422" spans="1:2" ht="15.75" customHeight="1">
      <c r="A422" s="35"/>
      <c r="B422" s="34"/>
    </row>
    <row r="423" spans="1:2" ht="15.75" customHeight="1">
      <c r="A423" s="35"/>
      <c r="B423" s="34"/>
    </row>
    <row r="424" spans="1:2" ht="15.75" customHeight="1">
      <c r="A424" s="35"/>
      <c r="B424" s="34"/>
    </row>
    <row r="425" spans="1:2" ht="15.75" customHeight="1">
      <c r="A425" s="35"/>
      <c r="B425" s="34"/>
    </row>
    <row r="426" spans="1:2" ht="15.75" customHeight="1">
      <c r="A426" s="35"/>
      <c r="B426" s="34"/>
    </row>
    <row r="427" spans="1:2" ht="15.75" customHeight="1">
      <c r="A427" s="35"/>
      <c r="B427" s="34"/>
    </row>
    <row r="428" spans="1:2" ht="15.75" customHeight="1">
      <c r="A428" s="35"/>
      <c r="B428" s="34"/>
    </row>
    <row r="429" spans="1:2" ht="15.75" customHeight="1">
      <c r="A429" s="35"/>
      <c r="B429" s="34"/>
    </row>
    <row r="430" spans="1:2" ht="15.75" customHeight="1">
      <c r="A430" s="35"/>
      <c r="B430" s="34"/>
    </row>
    <row r="431" spans="1:2" ht="15.75" customHeight="1">
      <c r="A431" s="35"/>
      <c r="B431" s="34"/>
    </row>
    <row r="432" spans="1:2" ht="15.75" customHeight="1">
      <c r="A432" s="35"/>
      <c r="B432" s="34"/>
    </row>
    <row r="433" spans="1:2" ht="15.75" customHeight="1">
      <c r="A433" s="35"/>
      <c r="B433" s="34"/>
    </row>
    <row r="434" spans="1:2" ht="15.75" customHeight="1">
      <c r="A434" s="35"/>
      <c r="B434" s="34"/>
    </row>
    <row r="435" spans="1:2" ht="15.75" customHeight="1">
      <c r="A435" s="35"/>
      <c r="B435" s="34"/>
    </row>
    <row r="436" spans="1:2" ht="15.75" customHeight="1">
      <c r="A436" s="35"/>
      <c r="B436" s="34"/>
    </row>
    <row r="437" spans="1:2" ht="15.75" customHeight="1">
      <c r="A437" s="35"/>
      <c r="B437" s="34"/>
    </row>
    <row r="438" spans="1:2" ht="15.75" customHeight="1">
      <c r="A438" s="35"/>
      <c r="B438" s="34"/>
    </row>
    <row r="439" spans="1:2" ht="15.75" customHeight="1">
      <c r="A439" s="35"/>
      <c r="B439" s="34"/>
    </row>
    <row r="440" spans="1:2" ht="15.75" customHeight="1">
      <c r="A440" s="35"/>
      <c r="B440" s="34"/>
    </row>
    <row r="441" spans="1:2" ht="15.75" customHeight="1">
      <c r="A441" s="35"/>
      <c r="B441" s="34"/>
    </row>
    <row r="442" spans="1:2" ht="15.75" customHeight="1">
      <c r="A442" s="35"/>
      <c r="B442" s="34"/>
    </row>
    <row r="443" spans="1:2" ht="15.75" customHeight="1">
      <c r="A443" s="35"/>
      <c r="B443" s="34"/>
    </row>
    <row r="444" spans="1:2" ht="15.75" customHeight="1">
      <c r="A444" s="35"/>
      <c r="B444" s="34"/>
    </row>
    <row r="445" spans="1:2" ht="15.75" customHeight="1">
      <c r="A445" s="35"/>
      <c r="B445" s="34"/>
    </row>
    <row r="446" spans="1:2" ht="15.75" customHeight="1">
      <c r="A446" s="35"/>
      <c r="B446" s="34"/>
    </row>
    <row r="447" spans="1:2" ht="15.75" customHeight="1">
      <c r="A447" s="35"/>
      <c r="B447" s="34"/>
    </row>
    <row r="448" spans="1:2" ht="15.75" customHeight="1">
      <c r="A448" s="35"/>
      <c r="B448" s="34"/>
    </row>
    <row r="449" spans="1:2" ht="15.75" customHeight="1">
      <c r="A449" s="35"/>
      <c r="B449" s="34"/>
    </row>
    <row r="450" spans="1:2" ht="15.75" customHeight="1">
      <c r="A450" s="35"/>
      <c r="B450" s="34"/>
    </row>
    <row r="451" spans="1:2" ht="15.75" customHeight="1">
      <c r="A451" s="35"/>
      <c r="B451" s="34"/>
    </row>
    <row r="452" spans="1:2" ht="15.75" customHeight="1">
      <c r="A452" s="35"/>
      <c r="B452" s="34"/>
    </row>
    <row r="453" spans="1:2" ht="15.75" customHeight="1">
      <c r="A453" s="35"/>
      <c r="B453" s="34"/>
    </row>
    <row r="454" spans="1:2" ht="15.75" customHeight="1">
      <c r="A454" s="35"/>
      <c r="B454" s="34"/>
    </row>
    <row r="455" spans="1:2" ht="15.75" customHeight="1">
      <c r="A455" s="35"/>
      <c r="B455" s="34"/>
    </row>
    <row r="456" spans="1:2" ht="15.75" customHeight="1">
      <c r="A456" s="35"/>
      <c r="B456" s="34"/>
    </row>
    <row r="457" spans="1:2" ht="15.75" customHeight="1">
      <c r="A457" s="35"/>
      <c r="B457" s="34"/>
    </row>
    <row r="458" spans="1:2" ht="15.75" customHeight="1">
      <c r="A458" s="35"/>
      <c r="B458" s="34"/>
    </row>
    <row r="459" spans="1:2" ht="15.75" customHeight="1">
      <c r="A459" s="35"/>
      <c r="B459" s="34"/>
    </row>
    <row r="460" spans="1:2" ht="15.75" customHeight="1">
      <c r="A460" s="35"/>
      <c r="B460" s="34"/>
    </row>
    <row r="461" spans="1:2" ht="15.75" customHeight="1">
      <c r="A461" s="35"/>
      <c r="B461" s="34"/>
    </row>
    <row r="462" spans="1:2" ht="15.75" customHeight="1">
      <c r="A462" s="35"/>
      <c r="B462" s="34"/>
    </row>
    <row r="463" spans="1:2" ht="15.75" customHeight="1">
      <c r="A463" s="35"/>
      <c r="B463" s="34"/>
    </row>
    <row r="464" spans="1:2" ht="15.75" customHeight="1">
      <c r="A464" s="35"/>
      <c r="B464" s="34"/>
    </row>
    <row r="465" spans="1:2" ht="15.75" customHeight="1">
      <c r="A465" s="35"/>
      <c r="B465" s="34"/>
    </row>
    <row r="466" spans="1:2" ht="15.75" customHeight="1">
      <c r="A466" s="35"/>
      <c r="B466" s="34"/>
    </row>
    <row r="467" spans="1:2" ht="15.75" customHeight="1">
      <c r="A467" s="35"/>
      <c r="B467" s="34"/>
    </row>
    <row r="468" spans="1:2" ht="15.75" customHeight="1">
      <c r="A468" s="35"/>
      <c r="B468" s="34"/>
    </row>
    <row r="469" spans="1:2" ht="15.75" customHeight="1">
      <c r="A469" s="35"/>
      <c r="B469" s="34"/>
    </row>
    <row r="470" spans="1:2" ht="15.75" customHeight="1">
      <c r="A470" s="35"/>
      <c r="B470" s="34"/>
    </row>
    <row r="471" spans="1:2" ht="15.75" customHeight="1">
      <c r="A471" s="35"/>
      <c r="B471" s="34"/>
    </row>
    <row r="472" spans="1:2" ht="15.75" customHeight="1">
      <c r="A472" s="35"/>
      <c r="B472" s="34"/>
    </row>
    <row r="473" spans="1:2" ht="15.75" customHeight="1">
      <c r="A473" s="35"/>
      <c r="B473" s="34"/>
    </row>
    <row r="474" spans="1:2" ht="15.75" customHeight="1">
      <c r="A474" s="35"/>
      <c r="B474" s="34"/>
    </row>
    <row r="475" spans="1:2" ht="15.75" customHeight="1">
      <c r="A475" s="35"/>
      <c r="B475" s="34"/>
    </row>
    <row r="476" spans="1:2" ht="15.75" customHeight="1">
      <c r="A476" s="35"/>
      <c r="B476" s="34"/>
    </row>
    <row r="477" spans="1:2" ht="15.75" customHeight="1">
      <c r="A477" s="35"/>
      <c r="B477" s="34"/>
    </row>
    <row r="478" spans="1:2" ht="15.75" customHeight="1">
      <c r="A478" s="35"/>
      <c r="B478" s="34"/>
    </row>
    <row r="479" spans="1:2" ht="15.75" customHeight="1">
      <c r="A479" s="35"/>
      <c r="B479" s="34"/>
    </row>
    <row r="480" spans="1:2" ht="15.75" customHeight="1">
      <c r="A480" s="35"/>
      <c r="B480" s="34"/>
    </row>
    <row r="481" spans="1:2" ht="15.75" customHeight="1">
      <c r="A481" s="35"/>
      <c r="B481" s="34"/>
    </row>
    <row r="482" spans="1:2" ht="15.75" customHeight="1">
      <c r="A482" s="35"/>
      <c r="B482" s="34"/>
    </row>
    <row r="483" spans="1:2" ht="15.75" customHeight="1">
      <c r="A483" s="35"/>
      <c r="B483" s="34"/>
    </row>
    <row r="484" spans="1:2" ht="15.75" customHeight="1">
      <c r="A484" s="35"/>
      <c r="B484" s="34"/>
    </row>
    <row r="485" spans="1:2" ht="15.75" customHeight="1">
      <c r="A485" s="35"/>
      <c r="B485" s="34"/>
    </row>
    <row r="486" spans="1:2" ht="15.75" customHeight="1">
      <c r="A486" s="35"/>
      <c r="B486" s="34"/>
    </row>
    <row r="487" spans="1:2" ht="15.75" customHeight="1">
      <c r="A487" s="35"/>
      <c r="B487" s="34"/>
    </row>
    <row r="488" spans="1:2" ht="15.75" customHeight="1">
      <c r="A488" s="35"/>
      <c r="B488" s="34"/>
    </row>
    <row r="489" spans="1:2" ht="15.75" customHeight="1">
      <c r="A489" s="35"/>
      <c r="B489" s="34"/>
    </row>
    <row r="490" spans="1:2" ht="15.75" customHeight="1">
      <c r="A490" s="35"/>
      <c r="B490" s="34"/>
    </row>
    <row r="491" spans="1:2" ht="15.75" customHeight="1">
      <c r="A491" s="35"/>
      <c r="B491" s="34"/>
    </row>
    <row r="492" spans="1:2" ht="15.75" customHeight="1">
      <c r="A492" s="35"/>
      <c r="B492" s="34"/>
    </row>
    <row r="493" spans="1:2" ht="15.75" customHeight="1">
      <c r="A493" s="35"/>
      <c r="B493" s="34"/>
    </row>
    <row r="494" spans="1:2" ht="15.75" customHeight="1">
      <c r="A494" s="35"/>
      <c r="B494" s="34"/>
    </row>
    <row r="495" spans="1:2" ht="15.75" customHeight="1">
      <c r="A495" s="35"/>
      <c r="B495" s="34"/>
    </row>
    <row r="496" spans="1:2" ht="15.75" customHeight="1">
      <c r="A496" s="35"/>
      <c r="B496" s="34"/>
    </row>
    <row r="497" spans="1:2" ht="15.75" customHeight="1">
      <c r="A497" s="35"/>
      <c r="B497" s="34"/>
    </row>
    <row r="498" spans="1:2" ht="15.75" customHeight="1">
      <c r="A498" s="35"/>
      <c r="B498" s="34"/>
    </row>
    <row r="499" spans="1:2" ht="15.75" customHeight="1">
      <c r="A499" s="35"/>
      <c r="B499" s="34"/>
    </row>
    <row r="500" spans="1:2" ht="15.75" customHeight="1">
      <c r="A500" s="35"/>
      <c r="B500" s="34"/>
    </row>
    <row r="501" spans="1:2" ht="15.75" customHeight="1">
      <c r="A501" s="35"/>
      <c r="B501" s="34"/>
    </row>
    <row r="502" spans="1:2" ht="15.75" customHeight="1">
      <c r="A502" s="35"/>
      <c r="B502" s="34"/>
    </row>
    <row r="503" spans="1:2" ht="15.75" customHeight="1">
      <c r="A503" s="35"/>
      <c r="B503" s="34"/>
    </row>
    <row r="504" spans="1:2" ht="15.75" customHeight="1">
      <c r="A504" s="35"/>
      <c r="B504" s="34"/>
    </row>
    <row r="505" spans="1:2" ht="15.75" customHeight="1">
      <c r="A505" s="35"/>
      <c r="B505" s="34"/>
    </row>
    <row r="506" spans="1:2" ht="15.75" customHeight="1">
      <c r="A506" s="35"/>
      <c r="B506" s="34"/>
    </row>
    <row r="507" spans="1:2" ht="15.75" customHeight="1">
      <c r="A507" s="35"/>
      <c r="B507" s="34"/>
    </row>
    <row r="508" spans="1:2" ht="15.75" customHeight="1">
      <c r="A508" s="35"/>
      <c r="B508" s="34"/>
    </row>
    <row r="509" spans="1:2" ht="15.75" customHeight="1">
      <c r="A509" s="35"/>
      <c r="B509" s="34"/>
    </row>
    <row r="510" spans="1:2" ht="15.75" customHeight="1">
      <c r="A510" s="35"/>
      <c r="B510" s="34"/>
    </row>
    <row r="511" spans="1:2" ht="15.75" customHeight="1">
      <c r="A511" s="35"/>
      <c r="B511" s="34"/>
    </row>
    <row r="512" spans="1:2" ht="15.75" customHeight="1">
      <c r="A512" s="35"/>
      <c r="B512" s="34"/>
    </row>
    <row r="513" spans="1:2" ht="15.75" customHeight="1">
      <c r="A513" s="35"/>
      <c r="B513" s="34"/>
    </row>
    <row r="514" spans="1:2" ht="15.75" customHeight="1">
      <c r="A514" s="35"/>
      <c r="B514" s="34"/>
    </row>
    <row r="515" spans="1:2" ht="15.75" customHeight="1">
      <c r="A515" s="35"/>
      <c r="B515" s="34"/>
    </row>
    <row r="516" spans="1:2" ht="15.75" customHeight="1">
      <c r="A516" s="35"/>
      <c r="B516" s="34"/>
    </row>
    <row r="517" spans="1:2" ht="15.75" customHeight="1">
      <c r="A517" s="35"/>
      <c r="B517" s="34"/>
    </row>
    <row r="518" spans="1:2" ht="15.75" customHeight="1">
      <c r="A518" s="35"/>
      <c r="B518" s="34"/>
    </row>
    <row r="519" spans="1:2" ht="15.75" customHeight="1">
      <c r="A519" s="35"/>
      <c r="B519" s="34"/>
    </row>
    <row r="520" spans="1:2" ht="15.75" customHeight="1">
      <c r="A520" s="35"/>
      <c r="B520" s="34"/>
    </row>
    <row r="521" spans="1:2" ht="15.75" customHeight="1">
      <c r="A521" s="35"/>
      <c r="B521" s="34"/>
    </row>
    <row r="522" spans="1:2" ht="15.75" customHeight="1">
      <c r="A522" s="35"/>
      <c r="B522" s="34"/>
    </row>
    <row r="523" spans="1:2" ht="15.75" customHeight="1">
      <c r="A523" s="35"/>
      <c r="B523" s="34"/>
    </row>
    <row r="524" spans="1:2" ht="15.75" customHeight="1">
      <c r="A524" s="35"/>
      <c r="B524" s="34"/>
    </row>
    <row r="525" spans="1:2" ht="15.75" customHeight="1">
      <c r="A525" s="35"/>
      <c r="B525" s="34"/>
    </row>
    <row r="526" spans="1:2" ht="15.75" customHeight="1">
      <c r="A526" s="35"/>
      <c r="B526" s="34"/>
    </row>
    <row r="527" spans="1:2" ht="15.75" customHeight="1">
      <c r="A527" s="35"/>
      <c r="B527" s="34"/>
    </row>
    <row r="528" spans="1:2" ht="15.75" customHeight="1">
      <c r="A528" s="35"/>
      <c r="B528" s="34"/>
    </row>
    <row r="529" spans="1:2" ht="15.75" customHeight="1">
      <c r="A529" s="35"/>
      <c r="B529" s="34"/>
    </row>
    <row r="530" spans="1:2" ht="15.75" customHeight="1">
      <c r="A530" s="35"/>
      <c r="B530" s="34"/>
    </row>
    <row r="531" spans="1:2" ht="15.75" customHeight="1">
      <c r="A531" s="35"/>
      <c r="B531" s="34"/>
    </row>
    <row r="532" spans="1:2" ht="15.75" customHeight="1">
      <c r="A532" s="35"/>
      <c r="B532" s="34"/>
    </row>
    <row r="533" spans="1:2" ht="15.75" customHeight="1">
      <c r="A533" s="35"/>
      <c r="B533" s="34"/>
    </row>
    <row r="534" spans="1:2" ht="15.75" customHeight="1">
      <c r="A534" s="35"/>
      <c r="B534" s="34"/>
    </row>
    <row r="535" spans="1:2" ht="15.75" customHeight="1">
      <c r="A535" s="35"/>
      <c r="B535" s="34"/>
    </row>
    <row r="536" spans="1:2" ht="15.75" customHeight="1">
      <c r="A536" s="35"/>
      <c r="B536" s="34"/>
    </row>
    <row r="537" spans="1:2" ht="15.75" customHeight="1">
      <c r="A537" s="35"/>
      <c r="B537" s="34"/>
    </row>
    <row r="538" spans="1:2" ht="15.75" customHeight="1">
      <c r="A538" s="35"/>
      <c r="B538" s="34"/>
    </row>
    <row r="539" spans="1:2" ht="15.75" customHeight="1">
      <c r="A539" s="35"/>
      <c r="B539" s="34"/>
    </row>
    <row r="540" spans="1:2" ht="15.75" customHeight="1">
      <c r="A540" s="35"/>
      <c r="B540" s="34"/>
    </row>
    <row r="541" spans="1:2" ht="15.75" customHeight="1">
      <c r="A541" s="35"/>
      <c r="B541" s="34"/>
    </row>
    <row r="542" spans="1:2" ht="15.75" customHeight="1">
      <c r="A542" s="35"/>
      <c r="B542" s="34"/>
    </row>
    <row r="543" spans="1:2" ht="15.75" customHeight="1">
      <c r="A543" s="35"/>
      <c r="B543" s="34"/>
    </row>
    <row r="544" spans="1:2" ht="15.75" customHeight="1">
      <c r="A544" s="35"/>
      <c r="B544" s="34"/>
    </row>
    <row r="545" spans="1:2" ht="15.75" customHeight="1">
      <c r="A545" s="35"/>
      <c r="B545" s="34"/>
    </row>
    <row r="546" spans="1:2" ht="15.75" customHeight="1">
      <c r="A546" s="35"/>
      <c r="B546" s="34"/>
    </row>
    <row r="547" spans="1:2" ht="15.75" customHeight="1">
      <c r="A547" s="35"/>
      <c r="B547" s="34"/>
    </row>
    <row r="548" spans="1:2" ht="15.75" customHeight="1">
      <c r="A548" s="35"/>
      <c r="B548" s="34"/>
    </row>
    <row r="549" spans="1:2" ht="15.75" customHeight="1">
      <c r="A549" s="35"/>
      <c r="B549" s="34"/>
    </row>
    <row r="550" spans="1:2" ht="15.75" customHeight="1">
      <c r="A550" s="35"/>
      <c r="B550" s="34"/>
    </row>
    <row r="551" spans="1:2" ht="15.75" customHeight="1">
      <c r="A551" s="35"/>
      <c r="B551" s="34"/>
    </row>
    <row r="552" spans="1:2" ht="15.75" customHeight="1">
      <c r="A552" s="35"/>
      <c r="B552" s="34"/>
    </row>
    <row r="553" spans="1:2" ht="15.75" customHeight="1">
      <c r="A553" s="35"/>
      <c r="B553" s="34"/>
    </row>
    <row r="554" spans="1:2" ht="15.75" customHeight="1">
      <c r="A554" s="35"/>
      <c r="B554" s="34"/>
    </row>
    <row r="555" spans="1:2" ht="15.75" customHeight="1">
      <c r="A555" s="35"/>
      <c r="B555" s="34"/>
    </row>
    <row r="556" spans="1:2" ht="15.75" customHeight="1">
      <c r="A556" s="35"/>
      <c r="B556" s="34"/>
    </row>
    <row r="557" spans="1:2" ht="15.75" customHeight="1">
      <c r="A557" s="35"/>
      <c r="B557" s="34"/>
    </row>
    <row r="558" spans="1:2" ht="15.75" customHeight="1">
      <c r="A558" s="35"/>
      <c r="B558" s="34"/>
    </row>
    <row r="559" spans="1:2" ht="15.75" customHeight="1">
      <c r="A559" s="35"/>
      <c r="B559" s="34"/>
    </row>
    <row r="560" spans="1:2" ht="15.75" customHeight="1">
      <c r="A560" s="35"/>
      <c r="B560" s="34"/>
    </row>
    <row r="561" spans="1:2" ht="15.75" customHeight="1">
      <c r="A561" s="35"/>
      <c r="B561" s="34"/>
    </row>
    <row r="562" spans="1:2" ht="15.75" customHeight="1">
      <c r="A562" s="35"/>
      <c r="B562" s="34"/>
    </row>
    <row r="563" spans="1:2" ht="15.75" customHeight="1">
      <c r="A563" s="35"/>
      <c r="B563" s="34"/>
    </row>
    <row r="564" spans="1:2" ht="15.75" customHeight="1">
      <c r="A564" s="35"/>
      <c r="B564" s="34"/>
    </row>
    <row r="565" spans="1:2" ht="15.75" customHeight="1">
      <c r="A565" s="35"/>
      <c r="B565" s="34"/>
    </row>
    <row r="566" spans="1:2" ht="15.75" customHeight="1">
      <c r="A566" s="35"/>
      <c r="B566" s="34"/>
    </row>
    <row r="567" spans="1:2" ht="15.75" customHeight="1">
      <c r="A567" s="35"/>
      <c r="B567" s="34"/>
    </row>
    <row r="568" spans="1:2" ht="15.75" customHeight="1">
      <c r="A568" s="35"/>
      <c r="B568" s="34"/>
    </row>
    <row r="569" spans="1:2" ht="15.75" customHeight="1">
      <c r="A569" s="35"/>
      <c r="B569" s="34"/>
    </row>
    <row r="570" spans="1:2" ht="15.75" customHeight="1">
      <c r="A570" s="35"/>
      <c r="B570" s="34"/>
    </row>
    <row r="571" spans="1:2" ht="15.75" customHeight="1">
      <c r="A571" s="35"/>
      <c r="B571" s="34"/>
    </row>
    <row r="572" spans="1:2" ht="15.75" customHeight="1">
      <c r="A572" s="35"/>
      <c r="B572" s="34"/>
    </row>
    <row r="573" spans="1:2" ht="15.75" customHeight="1">
      <c r="A573" s="35"/>
      <c r="B573" s="34"/>
    </row>
    <row r="574" spans="1:2" ht="15.75" customHeight="1">
      <c r="A574" s="35"/>
      <c r="B574" s="34"/>
    </row>
    <row r="575" spans="1:2" ht="15.75" customHeight="1">
      <c r="A575" s="35"/>
      <c r="B575" s="34"/>
    </row>
    <row r="576" spans="1:2" ht="15.75" customHeight="1">
      <c r="A576" s="35"/>
      <c r="B576" s="34"/>
    </row>
    <row r="577" spans="1:2" ht="15.75" customHeight="1">
      <c r="A577" s="35"/>
      <c r="B577" s="34"/>
    </row>
    <row r="578" spans="1:2" ht="15.75" customHeight="1">
      <c r="A578" s="35"/>
      <c r="B578" s="34"/>
    </row>
    <row r="579" spans="1:2" ht="15.75" customHeight="1">
      <c r="A579" s="35"/>
      <c r="B579" s="34"/>
    </row>
    <row r="580" spans="1:2" ht="15.75" customHeight="1">
      <c r="A580" s="35"/>
      <c r="B580" s="34"/>
    </row>
    <row r="581" spans="1:2" ht="15.75" customHeight="1">
      <c r="A581" s="35"/>
      <c r="B581" s="34"/>
    </row>
    <row r="582" spans="1:2" ht="15.75" customHeight="1">
      <c r="A582" s="35"/>
      <c r="B582" s="34"/>
    </row>
    <row r="583" spans="1:2" ht="15.75" customHeight="1">
      <c r="A583" s="35"/>
      <c r="B583" s="34"/>
    </row>
    <row r="584" spans="1:2" ht="15.75" customHeight="1">
      <c r="A584" s="35"/>
      <c r="B584" s="34"/>
    </row>
    <row r="585" spans="1:2" ht="15.75" customHeight="1">
      <c r="A585" s="35"/>
      <c r="B585" s="34"/>
    </row>
    <row r="586" spans="1:2" ht="15.75" customHeight="1">
      <c r="A586" s="35"/>
      <c r="B586" s="34"/>
    </row>
    <row r="587" spans="1:2" ht="15.75" customHeight="1">
      <c r="A587" s="35"/>
      <c r="B587" s="34"/>
    </row>
    <row r="588" spans="1:2" ht="15.75" customHeight="1">
      <c r="A588" s="35"/>
      <c r="B588" s="34"/>
    </row>
    <row r="589" spans="1:2" ht="15.75" customHeight="1">
      <c r="A589" s="35"/>
      <c r="B589" s="34"/>
    </row>
    <row r="590" spans="1:2" ht="15.75" customHeight="1">
      <c r="A590" s="35"/>
      <c r="B590" s="34"/>
    </row>
    <row r="591" spans="1:2" ht="15.75" customHeight="1">
      <c r="A591" s="35"/>
      <c r="B591" s="34"/>
    </row>
    <row r="592" spans="1:2" ht="15.75" customHeight="1">
      <c r="A592" s="35"/>
      <c r="B592" s="34"/>
    </row>
    <row r="593" spans="1:2" ht="15.75" customHeight="1">
      <c r="A593" s="35"/>
      <c r="B593" s="34"/>
    </row>
    <row r="594" spans="1:2" ht="15.75" customHeight="1">
      <c r="A594" s="35"/>
      <c r="B594" s="34"/>
    </row>
    <row r="595" spans="1:2" ht="15.75" customHeight="1">
      <c r="A595" s="35"/>
      <c r="B595" s="34"/>
    </row>
    <row r="596" spans="1:2" ht="15.75" customHeight="1">
      <c r="A596" s="35"/>
      <c r="B596" s="34"/>
    </row>
    <row r="597" spans="1:2" ht="15.75" customHeight="1">
      <c r="A597" s="35"/>
      <c r="B597" s="34"/>
    </row>
    <row r="598" spans="1:2" ht="15.75" customHeight="1">
      <c r="A598" s="35"/>
      <c r="B598" s="34"/>
    </row>
    <row r="599" spans="1:2" ht="15.75" customHeight="1">
      <c r="A599" s="35"/>
      <c r="B599" s="34"/>
    </row>
    <row r="600" spans="1:2" ht="15.75" customHeight="1">
      <c r="A600" s="35"/>
      <c r="B600" s="34"/>
    </row>
    <row r="601" spans="1:2" ht="15.75" customHeight="1">
      <c r="A601" s="35"/>
      <c r="B601" s="34"/>
    </row>
    <row r="602" spans="1:2" ht="15.75" customHeight="1">
      <c r="A602" s="35"/>
      <c r="B602" s="34"/>
    </row>
    <row r="603" spans="1:2" ht="15.75" customHeight="1">
      <c r="A603" s="35"/>
      <c r="B603" s="34"/>
    </row>
    <row r="604" spans="1:2" ht="15.75" customHeight="1">
      <c r="A604" s="35"/>
      <c r="B604" s="34"/>
    </row>
    <row r="605" spans="1:2" ht="15.75" customHeight="1">
      <c r="A605" s="35"/>
      <c r="B605" s="34"/>
    </row>
    <row r="606" spans="1:2" ht="15.75" customHeight="1">
      <c r="A606" s="35"/>
      <c r="B606" s="34"/>
    </row>
    <row r="607" spans="1:2" ht="15.75" customHeight="1">
      <c r="A607" s="35"/>
      <c r="B607" s="34"/>
    </row>
    <row r="608" spans="1:2" ht="15.75" customHeight="1">
      <c r="A608" s="35"/>
      <c r="B608" s="34"/>
    </row>
    <row r="609" spans="1:2" ht="15.75" customHeight="1">
      <c r="A609" s="35"/>
      <c r="B609" s="34"/>
    </row>
    <row r="610" spans="1:2" ht="15.75" customHeight="1">
      <c r="A610" s="35"/>
      <c r="B610" s="34"/>
    </row>
    <row r="611" spans="1:2" ht="15.75" customHeight="1">
      <c r="A611" s="35"/>
      <c r="B611" s="34"/>
    </row>
    <row r="612" spans="1:2" ht="15.75" customHeight="1">
      <c r="A612" s="35"/>
      <c r="B612" s="34"/>
    </row>
    <row r="613" spans="1:2" ht="15.75" customHeight="1">
      <c r="A613" s="35"/>
      <c r="B613" s="34"/>
    </row>
    <row r="614" spans="1:2" ht="15.75" customHeight="1">
      <c r="A614" s="35"/>
      <c r="B614" s="34"/>
    </row>
    <row r="615" spans="1:2" ht="15.75" customHeight="1">
      <c r="A615" s="35"/>
      <c r="B615" s="34"/>
    </row>
    <row r="616" spans="1:2" ht="15.75" customHeight="1">
      <c r="A616" s="35"/>
      <c r="B616" s="34"/>
    </row>
    <row r="617" spans="1:2" ht="15.75" customHeight="1">
      <c r="A617" s="35"/>
      <c r="B617" s="34"/>
    </row>
    <row r="618" spans="1:2" ht="15.75" customHeight="1">
      <c r="A618" s="35"/>
      <c r="B618" s="34"/>
    </row>
    <row r="619" spans="1:2" ht="15.75" customHeight="1">
      <c r="A619" s="35"/>
      <c r="B619" s="34"/>
    </row>
    <row r="620" spans="1:2" ht="15.75" customHeight="1">
      <c r="A620" s="35"/>
      <c r="B620" s="34"/>
    </row>
    <row r="621" spans="1:2" ht="15.75" customHeight="1">
      <c r="A621" s="35"/>
      <c r="B621" s="34"/>
    </row>
    <row r="622" spans="1:2" ht="15.75" customHeight="1">
      <c r="A622" s="35"/>
      <c r="B622" s="34"/>
    </row>
    <row r="623" spans="1:2" ht="15.75" customHeight="1">
      <c r="A623" s="35"/>
      <c r="B623" s="34"/>
    </row>
    <row r="624" spans="1:2" ht="15.75" customHeight="1">
      <c r="A624" s="35"/>
      <c r="B624" s="34"/>
    </row>
    <row r="625" spans="1:2" ht="15.75" customHeight="1">
      <c r="A625" s="35"/>
      <c r="B625" s="34"/>
    </row>
    <row r="626" spans="1:2" ht="15.75" customHeight="1">
      <c r="A626" s="35"/>
      <c r="B626" s="34"/>
    </row>
    <row r="627" spans="1:2" ht="15.75" customHeight="1">
      <c r="A627" s="35"/>
      <c r="B627" s="34"/>
    </row>
    <row r="628" spans="1:2" ht="15.75" customHeight="1">
      <c r="A628" s="35"/>
      <c r="B628" s="34"/>
    </row>
    <row r="629" spans="1:2" ht="15.75" customHeight="1">
      <c r="A629" s="35"/>
      <c r="B629" s="34"/>
    </row>
    <row r="630" spans="1:2" ht="15.75" customHeight="1">
      <c r="A630" s="35"/>
      <c r="B630" s="34"/>
    </row>
    <row r="631" spans="1:2" ht="15.75" customHeight="1">
      <c r="A631" s="35"/>
      <c r="B631" s="34"/>
    </row>
    <row r="632" spans="1:2" ht="15.75" customHeight="1">
      <c r="A632" s="35"/>
      <c r="B632" s="34"/>
    </row>
    <row r="633" spans="1:2" ht="15.75" customHeight="1">
      <c r="A633" s="35"/>
      <c r="B633" s="34"/>
    </row>
    <row r="634" spans="1:2" ht="15.75" customHeight="1">
      <c r="A634" s="35"/>
      <c r="B634" s="34"/>
    </row>
    <row r="635" spans="1:2" ht="15.75" customHeight="1">
      <c r="A635" s="35"/>
      <c r="B635" s="34"/>
    </row>
    <row r="636" spans="1:2" ht="15.75" customHeight="1">
      <c r="A636" s="35"/>
      <c r="B636" s="34"/>
    </row>
    <row r="637" spans="1:2" ht="15.75" customHeight="1">
      <c r="A637" s="35"/>
      <c r="B637" s="34"/>
    </row>
    <row r="638" spans="1:2" ht="15.75" customHeight="1">
      <c r="A638" s="35"/>
      <c r="B638" s="34"/>
    </row>
    <row r="639" spans="1:2" ht="15.75" customHeight="1">
      <c r="A639" s="35"/>
      <c r="B639" s="34"/>
    </row>
    <row r="640" spans="1:2" ht="15.75" customHeight="1">
      <c r="A640" s="35"/>
      <c r="B640" s="34"/>
    </row>
    <row r="641" spans="1:2" ht="15.75" customHeight="1">
      <c r="A641" s="35"/>
      <c r="B641" s="34"/>
    </row>
    <row r="642" spans="1:2" ht="15.75" customHeight="1">
      <c r="A642" s="35"/>
      <c r="B642" s="34"/>
    </row>
    <row r="643" spans="1:2" ht="15.75" customHeight="1">
      <c r="A643" s="35"/>
      <c r="B643" s="34"/>
    </row>
    <row r="644" spans="1:2" ht="15.75" customHeight="1">
      <c r="A644" s="35"/>
      <c r="B644" s="34"/>
    </row>
    <row r="645" spans="1:2" ht="15.75" customHeight="1">
      <c r="A645" s="35"/>
      <c r="B645" s="34"/>
    </row>
    <row r="646" spans="1:2" ht="15.75" customHeight="1">
      <c r="A646" s="35"/>
      <c r="B646" s="34"/>
    </row>
    <row r="647" spans="1:2" ht="15.75" customHeight="1">
      <c r="A647" s="35"/>
      <c r="B647" s="34"/>
    </row>
    <row r="648" spans="1:2" ht="15.75" customHeight="1">
      <c r="A648" s="35"/>
      <c r="B648" s="34"/>
    </row>
    <row r="649" spans="1:2" ht="15.75" customHeight="1">
      <c r="A649" s="35"/>
      <c r="B649" s="34"/>
    </row>
    <row r="650" spans="1:2" ht="15.75" customHeight="1">
      <c r="A650" s="35"/>
      <c r="B650" s="34"/>
    </row>
    <row r="651" spans="1:2" ht="15.75" customHeight="1">
      <c r="A651" s="35"/>
      <c r="B651" s="34"/>
    </row>
    <row r="652" spans="1:2" ht="15.75" customHeight="1">
      <c r="A652" s="35"/>
      <c r="B652" s="34"/>
    </row>
    <row r="653" spans="1:2" ht="15.75" customHeight="1">
      <c r="A653" s="35"/>
      <c r="B653" s="34"/>
    </row>
    <row r="654" spans="1:2" ht="15.75" customHeight="1">
      <c r="A654" s="35"/>
      <c r="B654" s="34"/>
    </row>
    <row r="655" spans="1:2" ht="15.75" customHeight="1">
      <c r="A655" s="35"/>
      <c r="B655" s="34"/>
    </row>
    <row r="656" spans="1:2" ht="15.75" customHeight="1">
      <c r="A656" s="35"/>
      <c r="B656" s="34"/>
    </row>
    <row r="657" spans="1:2" ht="15.75" customHeight="1">
      <c r="A657" s="35"/>
      <c r="B657" s="34"/>
    </row>
    <row r="658" spans="1:2" ht="15.75" customHeight="1">
      <c r="A658" s="35"/>
      <c r="B658" s="34"/>
    </row>
    <row r="659" spans="1:2" ht="15.75" customHeight="1">
      <c r="A659" s="35"/>
      <c r="B659" s="34"/>
    </row>
    <row r="660" spans="1:2" ht="15.75" customHeight="1">
      <c r="A660" s="35"/>
      <c r="B660" s="34"/>
    </row>
    <row r="661" spans="1:2" ht="15.75" customHeight="1">
      <c r="A661" s="35"/>
      <c r="B661" s="34"/>
    </row>
    <row r="662" spans="1:2" ht="15.75" customHeight="1">
      <c r="A662" s="35"/>
      <c r="B662" s="34"/>
    </row>
    <row r="663" spans="1:2" ht="15.75" customHeight="1">
      <c r="A663" s="35"/>
      <c r="B663" s="34"/>
    </row>
    <row r="664" spans="1:2" ht="15.75" customHeight="1">
      <c r="A664" s="35"/>
      <c r="B664" s="34"/>
    </row>
    <row r="665" spans="1:2" ht="15.75" customHeight="1">
      <c r="A665" s="35"/>
      <c r="B665" s="34"/>
    </row>
    <row r="666" spans="1:2" ht="15.75" customHeight="1">
      <c r="A666" s="35"/>
      <c r="B666" s="34"/>
    </row>
    <row r="667" spans="1:2" ht="15.75" customHeight="1">
      <c r="A667" s="35"/>
      <c r="B667" s="34"/>
    </row>
    <row r="668" spans="1:2" ht="15.75" customHeight="1">
      <c r="A668" s="35"/>
      <c r="B668" s="34"/>
    </row>
    <row r="669" spans="1:2" ht="15.75" customHeight="1">
      <c r="A669" s="35"/>
      <c r="B669" s="34"/>
    </row>
    <row r="670" spans="1:2" ht="15.75" customHeight="1">
      <c r="A670" s="35"/>
      <c r="B670" s="34"/>
    </row>
    <row r="671" spans="1:2" ht="15.75" customHeight="1">
      <c r="A671" s="35"/>
      <c r="B671" s="34"/>
    </row>
    <row r="672" spans="1:2" ht="15.75" customHeight="1">
      <c r="A672" s="35"/>
      <c r="B672" s="34"/>
    </row>
    <row r="673" spans="1:2" ht="15.75" customHeight="1">
      <c r="A673" s="35"/>
      <c r="B673" s="34"/>
    </row>
    <row r="674" spans="1:2" ht="15.75" customHeight="1">
      <c r="A674" s="35"/>
      <c r="B674" s="34"/>
    </row>
    <row r="675" spans="1:2" ht="15.75" customHeight="1">
      <c r="A675" s="35"/>
      <c r="B675" s="34"/>
    </row>
    <row r="676" spans="1:2" ht="15.75" customHeight="1">
      <c r="A676" s="35"/>
      <c r="B676" s="34"/>
    </row>
    <row r="677" spans="1:2" ht="15.75" customHeight="1">
      <c r="A677" s="35"/>
      <c r="B677" s="34"/>
    </row>
    <row r="678" spans="1:2" ht="15.75" customHeight="1">
      <c r="A678" s="35"/>
      <c r="B678" s="34"/>
    </row>
    <row r="679" spans="1:2" ht="15.75" customHeight="1">
      <c r="A679" s="35"/>
      <c r="B679" s="34"/>
    </row>
    <row r="680" spans="1:2" ht="15.75" customHeight="1">
      <c r="A680" s="35"/>
      <c r="B680" s="34"/>
    </row>
    <row r="681" spans="1:2" ht="15.75" customHeight="1">
      <c r="A681" s="35"/>
      <c r="B681" s="34"/>
    </row>
    <row r="682" spans="1:2" ht="15.75" customHeight="1">
      <c r="A682" s="35"/>
      <c r="B682" s="34"/>
    </row>
    <row r="683" spans="1:2" ht="15.75" customHeight="1">
      <c r="A683" s="35"/>
      <c r="B683" s="34"/>
    </row>
    <row r="684" spans="1:2" ht="15.75" customHeight="1">
      <c r="A684" s="35"/>
      <c r="B684" s="34"/>
    </row>
    <row r="685" spans="1:2" ht="15.75" customHeight="1">
      <c r="A685" s="35"/>
      <c r="B685" s="34"/>
    </row>
    <row r="686" spans="1:2" ht="15.75" customHeight="1">
      <c r="A686" s="35"/>
      <c r="B686" s="34"/>
    </row>
    <row r="687" spans="1:2" ht="15.75" customHeight="1">
      <c r="A687" s="35"/>
      <c r="B687" s="34"/>
    </row>
    <row r="688" spans="1:2" ht="15.75" customHeight="1">
      <c r="A688" s="35"/>
      <c r="B688" s="34"/>
    </row>
    <row r="689" spans="1:2" ht="15.75" customHeight="1">
      <c r="A689" s="35"/>
      <c r="B689" s="34"/>
    </row>
    <row r="690" spans="1:2" ht="15.75" customHeight="1">
      <c r="A690" s="35"/>
      <c r="B690" s="34"/>
    </row>
    <row r="691" spans="1:2" ht="15.75" customHeight="1">
      <c r="A691" s="35"/>
      <c r="B691" s="34"/>
    </row>
    <row r="692" spans="1:2" ht="15.75" customHeight="1">
      <c r="A692" s="35"/>
      <c r="B692" s="34"/>
    </row>
    <row r="693" spans="1:2" ht="15.75" customHeight="1">
      <c r="A693" s="35"/>
      <c r="B693" s="34"/>
    </row>
    <row r="694" spans="1:2" ht="15.75" customHeight="1">
      <c r="A694" s="35"/>
      <c r="B694" s="34"/>
    </row>
    <row r="695" spans="1:2" ht="15.75" customHeight="1">
      <c r="A695" s="35"/>
      <c r="B695" s="34"/>
    </row>
    <row r="696" spans="1:2" ht="15.75" customHeight="1">
      <c r="A696" s="35"/>
      <c r="B696" s="34"/>
    </row>
    <row r="697" spans="1:2" ht="15.75" customHeight="1">
      <c r="A697" s="35"/>
      <c r="B697" s="34"/>
    </row>
    <row r="698" spans="1:2" ht="15.75" customHeight="1">
      <c r="A698" s="35"/>
      <c r="B698" s="34"/>
    </row>
    <row r="699" spans="1:2" ht="15.75" customHeight="1">
      <c r="A699" s="35"/>
      <c r="B699" s="34"/>
    </row>
    <row r="700" spans="1:2" ht="15.75" customHeight="1">
      <c r="A700" s="35"/>
      <c r="B700" s="34"/>
    </row>
    <row r="701" spans="1:2" ht="15.75" customHeight="1">
      <c r="A701" s="35"/>
      <c r="B701" s="34"/>
    </row>
    <row r="702" spans="1:2" ht="15.75" customHeight="1">
      <c r="A702" s="35"/>
      <c r="B702" s="34"/>
    </row>
    <row r="703" spans="1:2" ht="15.75" customHeight="1">
      <c r="A703" s="35"/>
      <c r="B703" s="34"/>
    </row>
    <row r="704" spans="1:2" ht="15.75" customHeight="1">
      <c r="A704" s="35"/>
      <c r="B704" s="34"/>
    </row>
    <row r="705" spans="1:2" ht="15.75" customHeight="1">
      <c r="A705" s="35"/>
      <c r="B705" s="34"/>
    </row>
    <row r="706" spans="1:2" ht="15.75" customHeight="1">
      <c r="A706" s="35"/>
      <c r="B706" s="34"/>
    </row>
    <row r="707" spans="1:2" ht="15.75" customHeight="1">
      <c r="A707" s="35"/>
      <c r="B707" s="34"/>
    </row>
    <row r="708" spans="1:2" ht="15.75" customHeight="1">
      <c r="A708" s="35"/>
      <c r="B708" s="34"/>
    </row>
    <row r="709" spans="1:2" ht="15.75" customHeight="1">
      <c r="A709" s="35"/>
      <c r="B709" s="34"/>
    </row>
    <row r="710" spans="1:2" ht="15.75" customHeight="1">
      <c r="A710" s="35"/>
      <c r="B710" s="34"/>
    </row>
    <row r="711" spans="1:2" ht="15.75" customHeight="1">
      <c r="A711" s="35"/>
      <c r="B711" s="34"/>
    </row>
    <row r="712" spans="1:2" ht="15.75" customHeight="1">
      <c r="A712" s="35"/>
      <c r="B712" s="34"/>
    </row>
    <row r="713" spans="1:2" ht="15.75" customHeight="1">
      <c r="A713" s="35"/>
      <c r="B713" s="34"/>
    </row>
    <row r="714" spans="1:2" ht="15.75" customHeight="1">
      <c r="A714" s="35"/>
      <c r="B714" s="34"/>
    </row>
    <row r="715" spans="1:2" ht="15.75" customHeight="1">
      <c r="A715" s="35"/>
      <c r="B715" s="34"/>
    </row>
    <row r="716" spans="1:2" ht="15.75" customHeight="1">
      <c r="A716" s="35"/>
      <c r="B716" s="34"/>
    </row>
    <row r="717" spans="1:2" ht="15.75" customHeight="1">
      <c r="A717" s="35"/>
      <c r="B717" s="34"/>
    </row>
    <row r="718" spans="1:2" ht="15.75" customHeight="1">
      <c r="A718" s="35"/>
      <c r="B718" s="34"/>
    </row>
    <row r="719" spans="1:2" ht="15.75" customHeight="1">
      <c r="A719" s="35"/>
      <c r="B719" s="34"/>
    </row>
    <row r="720" spans="1:2" ht="15.75" customHeight="1">
      <c r="A720" s="35"/>
      <c r="B720" s="34"/>
    </row>
    <row r="721" spans="1:2" ht="15.75" customHeight="1">
      <c r="A721" s="35"/>
      <c r="B721" s="34"/>
    </row>
    <row r="722" spans="1:2" ht="15.75" customHeight="1">
      <c r="A722" s="35"/>
      <c r="B722" s="34"/>
    </row>
    <row r="723" spans="1:2" ht="15.75" customHeight="1">
      <c r="A723" s="35"/>
      <c r="B723" s="34"/>
    </row>
    <row r="724" spans="1:2" ht="15.75" customHeight="1">
      <c r="A724" s="35"/>
      <c r="B724" s="34"/>
    </row>
    <row r="725" spans="1:2" ht="15.75" customHeight="1">
      <c r="A725" s="35"/>
      <c r="B725" s="34"/>
    </row>
    <row r="726" spans="1:2" ht="15.75" customHeight="1">
      <c r="A726" s="35"/>
      <c r="B726" s="34"/>
    </row>
    <row r="727" spans="1:2" ht="15.75" customHeight="1">
      <c r="A727" s="35"/>
      <c r="B727" s="34"/>
    </row>
    <row r="728" spans="1:2" ht="15.75" customHeight="1">
      <c r="A728" s="35"/>
      <c r="B728" s="34"/>
    </row>
    <row r="729" spans="1:2" ht="15.75" customHeight="1">
      <c r="A729" s="35"/>
      <c r="B729" s="34"/>
    </row>
    <row r="730" spans="1:2" ht="15.75" customHeight="1">
      <c r="A730" s="35"/>
      <c r="B730" s="34"/>
    </row>
    <row r="731" spans="1:2" ht="15.75" customHeight="1">
      <c r="A731" s="35"/>
      <c r="B731" s="34"/>
    </row>
    <row r="732" spans="1:2" ht="15.75" customHeight="1">
      <c r="A732" s="35"/>
      <c r="B732" s="34"/>
    </row>
    <row r="733" spans="1:2" ht="15.75" customHeight="1">
      <c r="A733" s="35"/>
      <c r="B733" s="34"/>
    </row>
    <row r="734" spans="1:2" ht="15.75" customHeight="1">
      <c r="A734" s="35"/>
      <c r="B734" s="34"/>
    </row>
    <row r="735" spans="1:2" ht="15.75" customHeight="1">
      <c r="A735" s="35"/>
      <c r="B735" s="34"/>
    </row>
    <row r="736" spans="1:2" ht="15.75" customHeight="1">
      <c r="A736" s="35"/>
      <c r="B736" s="34"/>
    </row>
    <row r="737" spans="1:2" ht="15.75" customHeight="1">
      <c r="A737" s="35"/>
      <c r="B737" s="34"/>
    </row>
    <row r="738" spans="1:2" ht="15.75" customHeight="1">
      <c r="A738" s="35"/>
      <c r="B738" s="34"/>
    </row>
    <row r="739" spans="1:2" ht="15.75" customHeight="1">
      <c r="A739" s="35"/>
      <c r="B739" s="34"/>
    </row>
    <row r="740" spans="1:2" ht="15.75" customHeight="1">
      <c r="A740" s="35"/>
      <c r="B740" s="34"/>
    </row>
    <row r="741" spans="1:2" ht="15.75" customHeight="1">
      <c r="A741" s="35"/>
      <c r="B741" s="34"/>
    </row>
    <row r="742" spans="1:2" ht="15.75" customHeight="1">
      <c r="A742" s="35"/>
      <c r="B742" s="34"/>
    </row>
    <row r="743" spans="1:2" ht="15.75" customHeight="1">
      <c r="A743" s="35"/>
      <c r="B743" s="34"/>
    </row>
    <row r="744" spans="1:2" ht="15.75" customHeight="1">
      <c r="A744" s="35"/>
      <c r="B744" s="34"/>
    </row>
    <row r="745" spans="1:2" ht="15.75" customHeight="1">
      <c r="A745" s="35"/>
      <c r="B745" s="34"/>
    </row>
    <row r="746" spans="1:2" ht="15.75" customHeight="1">
      <c r="A746" s="35"/>
      <c r="B746" s="34"/>
    </row>
    <row r="747" spans="1:2" ht="15.75" customHeight="1">
      <c r="A747" s="35"/>
      <c r="B747" s="34"/>
    </row>
    <row r="748" spans="1:2" ht="15.75" customHeight="1">
      <c r="A748" s="35"/>
      <c r="B748" s="34"/>
    </row>
    <row r="749" spans="1:2" ht="15.75" customHeight="1">
      <c r="A749" s="35"/>
      <c r="B749" s="34"/>
    </row>
    <row r="750" spans="1:2" ht="15.75" customHeight="1">
      <c r="A750" s="35"/>
      <c r="B750" s="34"/>
    </row>
    <row r="751" spans="1:2" ht="15.75" customHeight="1">
      <c r="A751" s="35"/>
      <c r="B751" s="34"/>
    </row>
    <row r="752" spans="1:2" ht="15.75" customHeight="1">
      <c r="A752" s="35"/>
      <c r="B752" s="34"/>
    </row>
    <row r="753" spans="1:2" ht="15.75" customHeight="1">
      <c r="A753" s="35"/>
      <c r="B753" s="34"/>
    </row>
    <row r="754" spans="1:2" ht="15.75" customHeight="1">
      <c r="A754" s="35"/>
      <c r="B754" s="34"/>
    </row>
    <row r="755" spans="1:2" ht="15.75" customHeight="1">
      <c r="A755" s="35"/>
      <c r="B755" s="34"/>
    </row>
    <row r="756" spans="1:2" ht="15.75" customHeight="1">
      <c r="A756" s="35"/>
      <c r="B756" s="34"/>
    </row>
    <row r="757" spans="1:2" ht="15.75" customHeight="1">
      <c r="A757" s="35"/>
      <c r="B757" s="34"/>
    </row>
    <row r="758" spans="1:2" ht="15.75" customHeight="1">
      <c r="A758" s="35"/>
      <c r="B758" s="34"/>
    </row>
    <row r="759" spans="1:2" ht="15.75" customHeight="1">
      <c r="A759" s="35"/>
      <c r="B759" s="34"/>
    </row>
    <row r="760" spans="1:2" ht="15.75" customHeight="1">
      <c r="A760" s="35"/>
      <c r="B760" s="34"/>
    </row>
    <row r="761" spans="1:2" ht="15.75" customHeight="1">
      <c r="A761" s="35"/>
      <c r="B761" s="34"/>
    </row>
    <row r="762" spans="1:2" ht="15.75" customHeight="1">
      <c r="A762" s="35"/>
      <c r="B762" s="34"/>
    </row>
    <row r="763" spans="1:2" ht="15.75" customHeight="1">
      <c r="A763" s="35"/>
      <c r="B763" s="34"/>
    </row>
    <row r="764" spans="1:2" ht="15.75" customHeight="1">
      <c r="A764" s="35"/>
      <c r="B764" s="34"/>
    </row>
    <row r="765" spans="1:2" ht="15.75" customHeight="1">
      <c r="A765" s="35"/>
      <c r="B765" s="34"/>
    </row>
    <row r="766" spans="1:2" ht="15.75" customHeight="1">
      <c r="A766" s="35"/>
      <c r="B766" s="34"/>
    </row>
    <row r="767" spans="1:2" ht="15.75" customHeight="1">
      <c r="A767" s="35"/>
      <c r="B767" s="34"/>
    </row>
    <row r="768" spans="1:2" ht="15.75" customHeight="1">
      <c r="A768" s="35"/>
      <c r="B768" s="34"/>
    </row>
    <row r="769" spans="1:2" ht="15.75" customHeight="1">
      <c r="A769" s="35"/>
      <c r="B769" s="34"/>
    </row>
    <row r="770" spans="1:2" ht="15.75" customHeight="1">
      <c r="A770" s="35"/>
      <c r="B770" s="34"/>
    </row>
    <row r="771" spans="1:2" ht="15.75" customHeight="1">
      <c r="A771" s="35"/>
      <c r="B771" s="34"/>
    </row>
    <row r="772" spans="1:2" ht="15.75" customHeight="1">
      <c r="A772" s="35"/>
      <c r="B772" s="34"/>
    </row>
    <row r="773" spans="1:2" ht="15.75" customHeight="1">
      <c r="A773" s="35"/>
      <c r="B773" s="34"/>
    </row>
    <row r="774" spans="1:2" ht="15.75" customHeight="1">
      <c r="A774" s="35"/>
      <c r="B774" s="34"/>
    </row>
    <row r="775" spans="1:2" ht="15.75" customHeight="1">
      <c r="A775" s="35"/>
      <c r="B775" s="34"/>
    </row>
    <row r="776" spans="1:2" ht="15.75" customHeight="1">
      <c r="A776" s="35"/>
      <c r="B776" s="34"/>
    </row>
    <row r="777" spans="1:2" ht="15.75" customHeight="1">
      <c r="A777" s="35"/>
      <c r="B777" s="34"/>
    </row>
    <row r="778" spans="1:2" ht="15.75" customHeight="1">
      <c r="A778" s="35"/>
      <c r="B778" s="34"/>
    </row>
    <row r="779" spans="1:2" ht="15.75" customHeight="1">
      <c r="A779" s="35"/>
      <c r="B779" s="34"/>
    </row>
    <row r="780" spans="1:2" ht="15.75" customHeight="1">
      <c r="A780" s="35"/>
      <c r="B780" s="34"/>
    </row>
    <row r="781" spans="1:2" ht="15.75" customHeight="1">
      <c r="A781" s="35"/>
      <c r="B781" s="34"/>
    </row>
    <row r="782" spans="1:2" ht="15.75" customHeight="1">
      <c r="A782" s="35"/>
      <c r="B782" s="34"/>
    </row>
    <row r="783" spans="1:2" ht="15.75" customHeight="1">
      <c r="A783" s="35"/>
      <c r="B783" s="34"/>
    </row>
    <row r="784" spans="1:2" ht="15.75" customHeight="1">
      <c r="A784" s="35"/>
      <c r="B784" s="34"/>
    </row>
    <row r="785" spans="1:2" ht="15.75" customHeight="1">
      <c r="A785" s="35"/>
      <c r="B785" s="34"/>
    </row>
    <row r="786" spans="1:2" ht="15.75" customHeight="1">
      <c r="A786" s="35"/>
      <c r="B786" s="34"/>
    </row>
    <row r="787" spans="1:2" ht="15.75" customHeight="1">
      <c r="A787" s="35"/>
      <c r="B787" s="34"/>
    </row>
    <row r="788" spans="1:2" ht="15.75" customHeight="1">
      <c r="A788" s="35"/>
      <c r="B788" s="34"/>
    </row>
    <row r="789" spans="1:2" ht="15.75" customHeight="1">
      <c r="A789" s="35"/>
      <c r="B789" s="34"/>
    </row>
    <row r="790" spans="1:2" ht="15.75" customHeight="1">
      <c r="A790" s="35"/>
      <c r="B790" s="34"/>
    </row>
    <row r="791" spans="1:2" ht="15.75" customHeight="1">
      <c r="A791" s="35"/>
      <c r="B791" s="34"/>
    </row>
    <row r="792" spans="1:2" ht="15.75" customHeight="1">
      <c r="A792" s="35"/>
      <c r="B792" s="34"/>
    </row>
    <row r="793" spans="1:2" ht="15.75" customHeight="1">
      <c r="A793" s="35"/>
      <c r="B793" s="34"/>
    </row>
    <row r="794" spans="1:2" ht="15.75" customHeight="1">
      <c r="A794" s="35"/>
      <c r="B794" s="34"/>
    </row>
    <row r="795" spans="1:2" ht="15.75" customHeight="1">
      <c r="A795" s="35"/>
      <c r="B795" s="34"/>
    </row>
    <row r="796" spans="1:2" ht="15.75" customHeight="1">
      <c r="A796" s="35"/>
      <c r="B796" s="34"/>
    </row>
    <row r="797" spans="1:2" ht="15.75" customHeight="1">
      <c r="A797" s="35"/>
      <c r="B797" s="34"/>
    </row>
    <row r="798" spans="1:2" ht="15.75" customHeight="1">
      <c r="A798" s="35"/>
      <c r="B798" s="34"/>
    </row>
    <row r="799" spans="1:2" ht="15.75" customHeight="1">
      <c r="A799" s="35"/>
      <c r="B799" s="34"/>
    </row>
    <row r="800" spans="1:2" ht="15.75" customHeight="1">
      <c r="A800" s="35"/>
      <c r="B800" s="34"/>
    </row>
    <row r="801" spans="1:2" ht="15.75" customHeight="1">
      <c r="A801" s="35"/>
      <c r="B801" s="34"/>
    </row>
    <row r="802" spans="1:2" ht="15.75" customHeight="1">
      <c r="A802" s="35"/>
      <c r="B802" s="34"/>
    </row>
    <row r="803" spans="1:2" ht="15.75" customHeight="1">
      <c r="A803" s="35"/>
      <c r="B803" s="34"/>
    </row>
    <row r="804" spans="1:2" ht="15.75" customHeight="1">
      <c r="A804" s="35"/>
      <c r="B804" s="34"/>
    </row>
    <row r="805" spans="1:2" ht="15.75" customHeight="1">
      <c r="A805" s="35"/>
      <c r="B805" s="34"/>
    </row>
    <row r="806" spans="1:2" ht="15.75" customHeight="1">
      <c r="A806" s="35"/>
      <c r="B806" s="34"/>
    </row>
    <row r="807" spans="1:2" ht="15.75" customHeight="1">
      <c r="A807" s="35"/>
      <c r="B807" s="34"/>
    </row>
    <row r="808" spans="1:2" ht="15.75" customHeight="1">
      <c r="A808" s="35"/>
      <c r="B808" s="34"/>
    </row>
    <row r="809" spans="1:2" ht="15.75" customHeight="1">
      <c r="A809" s="35"/>
      <c r="B809" s="34"/>
    </row>
    <row r="810" spans="1:2" ht="15.75" customHeight="1">
      <c r="A810" s="35"/>
      <c r="B810" s="34"/>
    </row>
    <row r="811" spans="1:2" ht="15.75" customHeight="1">
      <c r="A811" s="35"/>
      <c r="B811" s="34"/>
    </row>
    <row r="812" spans="1:2" ht="15.75" customHeight="1">
      <c r="A812" s="35"/>
      <c r="B812" s="34"/>
    </row>
    <row r="813" spans="1:2" ht="15.75" customHeight="1">
      <c r="A813" s="35"/>
      <c r="B813" s="34"/>
    </row>
    <row r="814" spans="1:2" ht="15.75" customHeight="1">
      <c r="A814" s="35"/>
      <c r="B814" s="34"/>
    </row>
    <row r="815" spans="1:2" ht="15.75" customHeight="1">
      <c r="A815" s="35"/>
      <c r="B815" s="34"/>
    </row>
    <row r="816" spans="1:2" ht="15.75" customHeight="1">
      <c r="A816" s="35"/>
      <c r="B816" s="34"/>
    </row>
    <row r="817" spans="1:2" ht="15.75" customHeight="1">
      <c r="A817" s="35"/>
      <c r="B817" s="34"/>
    </row>
    <row r="818" spans="1:2" ht="15.75" customHeight="1">
      <c r="A818" s="35"/>
      <c r="B818" s="34"/>
    </row>
    <row r="819" spans="1:2" ht="15.75" customHeight="1">
      <c r="A819" s="35"/>
      <c r="B819" s="34"/>
    </row>
    <row r="820" spans="1:2" ht="15.75" customHeight="1">
      <c r="A820" s="35"/>
      <c r="B820" s="34"/>
    </row>
    <row r="821" spans="1:2" ht="15.75" customHeight="1">
      <c r="A821" s="35"/>
      <c r="B821" s="34"/>
    </row>
    <row r="822" spans="1:2" ht="15.75" customHeight="1">
      <c r="A822" s="35"/>
      <c r="B822" s="34"/>
    </row>
    <row r="823" spans="1:2" ht="15.75" customHeight="1">
      <c r="A823" s="35"/>
      <c r="B823" s="34"/>
    </row>
    <row r="824" spans="1:2" ht="15.75" customHeight="1">
      <c r="A824" s="35"/>
      <c r="B824" s="34"/>
    </row>
    <row r="825" spans="1:2" ht="15.75" customHeight="1">
      <c r="A825" s="35"/>
      <c r="B825" s="34"/>
    </row>
    <row r="826" spans="1:2" ht="15.75" customHeight="1">
      <c r="A826" s="35"/>
      <c r="B826" s="34"/>
    </row>
    <row r="827" spans="1:2" ht="15.75" customHeight="1">
      <c r="A827" s="35"/>
      <c r="B827" s="34"/>
    </row>
    <row r="828" spans="1:2" ht="15.75" customHeight="1">
      <c r="A828" s="35"/>
      <c r="B828" s="34"/>
    </row>
    <row r="829" spans="1:2" ht="15.75" customHeight="1">
      <c r="A829" s="35"/>
      <c r="B829" s="34"/>
    </row>
    <row r="830" spans="1:2" ht="15.75" customHeight="1">
      <c r="A830" s="35"/>
      <c r="B830" s="34"/>
    </row>
    <row r="831" spans="1:2" ht="15.75" customHeight="1">
      <c r="A831" s="35"/>
      <c r="B831" s="34"/>
    </row>
    <row r="832" spans="1:2" ht="15.75" customHeight="1">
      <c r="A832" s="35"/>
      <c r="B832" s="34"/>
    </row>
    <row r="833" spans="1:2" ht="15.75" customHeight="1">
      <c r="A833" s="35"/>
      <c r="B833" s="34"/>
    </row>
    <row r="834" spans="1:2" ht="15.75" customHeight="1">
      <c r="A834" s="35"/>
      <c r="B834" s="34"/>
    </row>
    <row r="835" spans="1:2" ht="15.75" customHeight="1">
      <c r="A835" s="35"/>
      <c r="B835" s="34"/>
    </row>
    <row r="836" spans="1:2" ht="15.75" customHeight="1">
      <c r="A836" s="35"/>
      <c r="B836" s="34"/>
    </row>
    <row r="837" spans="1:2" ht="15.75" customHeight="1">
      <c r="A837" s="35"/>
      <c r="B837" s="34"/>
    </row>
    <row r="838" spans="1:2" ht="15.75" customHeight="1">
      <c r="A838" s="35"/>
      <c r="B838" s="34"/>
    </row>
    <row r="839" spans="1:2" ht="15.75" customHeight="1">
      <c r="A839" s="35"/>
      <c r="B839" s="34"/>
    </row>
    <row r="840" spans="1:2" ht="15.75" customHeight="1">
      <c r="A840" s="35"/>
      <c r="B840" s="34"/>
    </row>
    <row r="841" spans="1:2" ht="15.75" customHeight="1">
      <c r="A841" s="35"/>
      <c r="B841" s="34"/>
    </row>
    <row r="842" spans="1:2" ht="15.75" customHeight="1">
      <c r="A842" s="35"/>
      <c r="B842" s="34"/>
    </row>
    <row r="843" spans="1:2" ht="15.75" customHeight="1">
      <c r="A843" s="35"/>
      <c r="B843" s="34"/>
    </row>
    <row r="844" spans="1:2" ht="15.75" customHeight="1">
      <c r="A844" s="35"/>
      <c r="B844" s="34"/>
    </row>
    <row r="845" spans="1:2" ht="15.75" customHeight="1">
      <c r="A845" s="35"/>
      <c r="B845" s="34"/>
    </row>
    <row r="846" spans="1:2" ht="15.75" customHeight="1">
      <c r="A846" s="35"/>
      <c r="B846" s="34"/>
    </row>
    <row r="847" spans="1:2" ht="15.75" customHeight="1">
      <c r="A847" s="35"/>
      <c r="B847" s="34"/>
    </row>
    <row r="848" spans="1:2" ht="15.75" customHeight="1">
      <c r="A848" s="35"/>
      <c r="B848" s="34"/>
    </row>
    <row r="849" spans="1:2" ht="15.75" customHeight="1">
      <c r="A849" s="35"/>
      <c r="B849" s="34"/>
    </row>
    <row r="850" spans="1:2" ht="15.75" customHeight="1">
      <c r="A850" s="35"/>
      <c r="B850" s="34"/>
    </row>
    <row r="851" spans="1:2" ht="15.75" customHeight="1">
      <c r="A851" s="35"/>
      <c r="B851" s="34"/>
    </row>
    <row r="852" spans="1:2" ht="15.75" customHeight="1">
      <c r="A852" s="35"/>
      <c r="B852" s="34"/>
    </row>
    <row r="853" spans="1:2" ht="15.75" customHeight="1">
      <c r="A853" s="35"/>
      <c r="B853" s="34"/>
    </row>
    <row r="854" spans="1:2" ht="15.75" customHeight="1">
      <c r="A854" s="35"/>
      <c r="B854" s="34"/>
    </row>
    <row r="855" spans="1:2" ht="15.75" customHeight="1">
      <c r="A855" s="35"/>
      <c r="B855" s="34"/>
    </row>
    <row r="856" spans="1:2" ht="15.75" customHeight="1">
      <c r="A856" s="35"/>
      <c r="B856" s="34"/>
    </row>
    <row r="857" spans="1:2" ht="15.75" customHeight="1">
      <c r="A857" s="35"/>
      <c r="B857" s="34"/>
    </row>
    <row r="858" spans="1:2" ht="15.75" customHeight="1">
      <c r="A858" s="35"/>
      <c r="B858" s="34"/>
    </row>
    <row r="859" spans="1:2" ht="15.75" customHeight="1">
      <c r="A859" s="35"/>
      <c r="B859" s="34"/>
    </row>
    <row r="860" spans="1:2" ht="15.75" customHeight="1">
      <c r="A860" s="35"/>
      <c r="B860" s="34"/>
    </row>
    <row r="861" spans="1:2" ht="15.75" customHeight="1">
      <c r="A861" s="35"/>
      <c r="B861" s="34"/>
    </row>
    <row r="862" spans="1:2" ht="15.75" customHeight="1">
      <c r="A862" s="35"/>
      <c r="B862" s="34"/>
    </row>
    <row r="863" spans="1:2" ht="15.75" customHeight="1">
      <c r="A863" s="35"/>
      <c r="B863" s="34"/>
    </row>
    <row r="864" spans="1:2" ht="15.75" customHeight="1">
      <c r="A864" s="35"/>
      <c r="B864" s="34"/>
    </row>
    <row r="865" spans="1:2" ht="15.75" customHeight="1">
      <c r="A865" s="35"/>
      <c r="B865" s="34"/>
    </row>
    <row r="866" spans="1:2" ht="15.75" customHeight="1">
      <c r="A866" s="35"/>
      <c r="B866" s="34"/>
    </row>
    <row r="867" spans="1:2" ht="15.75" customHeight="1">
      <c r="A867" s="35"/>
      <c r="B867" s="34"/>
    </row>
    <row r="868" spans="1:2" ht="15.75" customHeight="1">
      <c r="A868" s="35"/>
      <c r="B868" s="34"/>
    </row>
    <row r="869" spans="1:2" ht="15.75" customHeight="1">
      <c r="A869" s="35"/>
      <c r="B869" s="34"/>
    </row>
    <row r="870" spans="1:2" ht="15.75" customHeight="1">
      <c r="A870" s="35"/>
      <c r="B870" s="34"/>
    </row>
    <row r="871" spans="1:2" ht="15.75" customHeight="1">
      <c r="A871" s="35"/>
      <c r="B871" s="34"/>
    </row>
    <row r="872" spans="1:2" ht="15.75" customHeight="1">
      <c r="A872" s="35"/>
      <c r="B872" s="34"/>
    </row>
    <row r="873" spans="1:2" ht="15.75" customHeight="1">
      <c r="A873" s="35"/>
      <c r="B873" s="34"/>
    </row>
    <row r="874" spans="1:2" ht="15.75" customHeight="1">
      <c r="A874" s="35"/>
      <c r="B874" s="34"/>
    </row>
    <row r="875" spans="1:2" ht="15.75" customHeight="1">
      <c r="A875" s="35"/>
      <c r="B875" s="34"/>
    </row>
    <row r="876" spans="1:2" ht="15.75" customHeight="1">
      <c r="A876" s="35"/>
      <c r="B876" s="34"/>
    </row>
    <row r="877" spans="1:2" ht="15.75" customHeight="1">
      <c r="A877" s="35"/>
      <c r="B877" s="34"/>
    </row>
    <row r="878" spans="1:2" ht="15.75" customHeight="1">
      <c r="A878" s="35"/>
      <c r="B878" s="34"/>
    </row>
    <row r="879" spans="1:2" ht="15.75" customHeight="1">
      <c r="A879" s="35"/>
      <c r="B879" s="34"/>
    </row>
    <row r="880" spans="1:2" ht="15.75" customHeight="1">
      <c r="A880" s="35"/>
      <c r="B880" s="34"/>
    </row>
    <row r="881" spans="1:2" ht="15.75" customHeight="1">
      <c r="A881" s="35"/>
      <c r="B881" s="34"/>
    </row>
    <row r="882" spans="1:2" ht="15.75" customHeight="1">
      <c r="A882" s="35"/>
      <c r="B882" s="34"/>
    </row>
    <row r="883" spans="1:2" ht="15.75" customHeight="1">
      <c r="A883" s="35"/>
      <c r="B883" s="34"/>
    </row>
    <row r="884" spans="1:2" ht="15.75" customHeight="1">
      <c r="A884" s="35"/>
      <c r="B884" s="34"/>
    </row>
    <row r="885" spans="1:2" ht="15.75" customHeight="1">
      <c r="A885" s="35"/>
      <c r="B885" s="34"/>
    </row>
    <row r="886" spans="1:2" ht="15.75" customHeight="1">
      <c r="A886" s="35"/>
      <c r="B886" s="34"/>
    </row>
    <row r="887" spans="1:2" ht="15.75" customHeight="1">
      <c r="A887" s="35"/>
      <c r="B887" s="34"/>
    </row>
    <row r="888" spans="1:2" ht="15.75" customHeight="1">
      <c r="A888" s="35"/>
      <c r="B888" s="34"/>
    </row>
    <row r="889" spans="1:2" ht="15.75" customHeight="1">
      <c r="A889" s="35"/>
      <c r="B889" s="34"/>
    </row>
    <row r="890" spans="1:2" ht="15.75" customHeight="1">
      <c r="A890" s="35"/>
      <c r="B890" s="34"/>
    </row>
    <row r="891" spans="1:2" ht="15.75" customHeight="1">
      <c r="A891" s="35"/>
      <c r="B891" s="34"/>
    </row>
    <row r="892" spans="1:2" ht="15.75" customHeight="1">
      <c r="A892" s="35"/>
      <c r="B892" s="34"/>
    </row>
    <row r="893" spans="1:2" ht="15.75" customHeight="1">
      <c r="A893" s="35"/>
      <c r="B893" s="34"/>
    </row>
    <row r="894" spans="1:2" ht="15.75" customHeight="1">
      <c r="A894" s="35"/>
      <c r="B894" s="34"/>
    </row>
    <row r="895" spans="1:2" ht="15.75" customHeight="1">
      <c r="A895" s="35"/>
      <c r="B895" s="34"/>
    </row>
    <row r="896" spans="1:2" ht="15.75" customHeight="1">
      <c r="A896" s="35"/>
      <c r="B896" s="34"/>
    </row>
    <row r="897" spans="1:2" ht="15.75" customHeight="1">
      <c r="A897" s="35"/>
      <c r="B897" s="34"/>
    </row>
    <row r="898" spans="1:2" ht="15.75" customHeight="1">
      <c r="A898" s="35"/>
      <c r="B898" s="34"/>
    </row>
    <row r="899" spans="1:2" ht="15.75" customHeight="1">
      <c r="A899" s="35"/>
      <c r="B899" s="34"/>
    </row>
    <row r="900" spans="1:2" ht="15.75" customHeight="1">
      <c r="A900" s="35"/>
      <c r="B900" s="34"/>
    </row>
    <row r="901" spans="1:2" ht="15.75" customHeight="1">
      <c r="A901" s="35"/>
      <c r="B901" s="34"/>
    </row>
    <row r="902" spans="1:2" ht="15.75" customHeight="1">
      <c r="A902" s="35"/>
      <c r="B902" s="34"/>
    </row>
    <row r="903" spans="1:2" ht="15.75" customHeight="1">
      <c r="A903" s="35"/>
      <c r="B903" s="34"/>
    </row>
    <row r="904" spans="1:2" ht="15.75" customHeight="1">
      <c r="A904" s="35"/>
      <c r="B904" s="34"/>
    </row>
    <row r="905" spans="1:2" ht="15.75" customHeight="1">
      <c r="A905" s="35"/>
      <c r="B905" s="34"/>
    </row>
    <row r="906" spans="1:2" ht="15.75" customHeight="1">
      <c r="A906" s="35"/>
      <c r="B906" s="34"/>
    </row>
    <row r="907" spans="1:2" ht="15.75" customHeight="1">
      <c r="A907" s="35"/>
      <c r="B907" s="34"/>
    </row>
    <row r="908" spans="1:2" ht="15.75" customHeight="1">
      <c r="A908" s="35"/>
      <c r="B908" s="34"/>
    </row>
    <row r="909" spans="1:2" ht="15.75" customHeight="1">
      <c r="A909" s="35"/>
      <c r="B909" s="34"/>
    </row>
    <row r="910" spans="1:2" ht="15.75" customHeight="1">
      <c r="A910" s="35"/>
      <c r="B910" s="34"/>
    </row>
    <row r="911" spans="1:2" ht="15.75" customHeight="1">
      <c r="A911" s="35"/>
      <c r="B911" s="34"/>
    </row>
    <row r="912" spans="1:2" ht="15.75" customHeight="1">
      <c r="A912" s="35"/>
      <c r="B912" s="34"/>
    </row>
    <row r="913" spans="1:2" ht="15.75" customHeight="1">
      <c r="A913" s="35"/>
      <c r="B913" s="34"/>
    </row>
    <row r="914" spans="1:2" ht="15.75" customHeight="1">
      <c r="A914" s="35"/>
      <c r="B914" s="34"/>
    </row>
    <row r="915" spans="1:2" ht="15.75" customHeight="1">
      <c r="A915" s="35"/>
      <c r="B915" s="34"/>
    </row>
    <row r="916" spans="1:2" ht="15.75" customHeight="1">
      <c r="A916" s="35"/>
      <c r="B916" s="34"/>
    </row>
    <row r="917" spans="1:2" ht="15.75" customHeight="1">
      <c r="A917" s="35"/>
      <c r="B917" s="34"/>
    </row>
    <row r="918" spans="1:2" ht="15.75" customHeight="1">
      <c r="A918" s="35"/>
      <c r="B918" s="34"/>
    </row>
    <row r="919" spans="1:2" ht="15.75" customHeight="1">
      <c r="A919" s="35"/>
      <c r="B919" s="34"/>
    </row>
    <row r="920" spans="1:2" ht="15.75" customHeight="1">
      <c r="A920" s="35"/>
      <c r="B920" s="34"/>
    </row>
    <row r="921" spans="1:2" ht="15.75" customHeight="1">
      <c r="A921" s="35"/>
      <c r="B921" s="34"/>
    </row>
    <row r="922" spans="1:2" ht="15.75" customHeight="1">
      <c r="A922" s="35"/>
      <c r="B922" s="34"/>
    </row>
    <row r="923" spans="1:2" ht="15.75" customHeight="1">
      <c r="A923" s="35"/>
      <c r="B923" s="34"/>
    </row>
    <row r="924" spans="1:2" ht="15.75" customHeight="1">
      <c r="A924" s="35"/>
      <c r="B924" s="34"/>
    </row>
    <row r="925" spans="1:2" ht="15.75" customHeight="1">
      <c r="A925" s="35"/>
      <c r="B925" s="34"/>
    </row>
    <row r="926" spans="1:2" ht="15.75" customHeight="1">
      <c r="A926" s="35"/>
      <c r="B926" s="34"/>
    </row>
    <row r="927" spans="1:2" ht="15.75" customHeight="1">
      <c r="A927" s="35"/>
      <c r="B927" s="34"/>
    </row>
    <row r="928" spans="1:2" ht="15.75" customHeight="1">
      <c r="A928" s="35"/>
      <c r="B928" s="34"/>
    </row>
    <row r="929" spans="1:2" ht="15.75" customHeight="1">
      <c r="A929" s="35"/>
      <c r="B929" s="34"/>
    </row>
    <row r="930" spans="1:2" ht="15.75" customHeight="1">
      <c r="A930" s="35"/>
      <c r="B930" s="34"/>
    </row>
    <row r="931" spans="1:2" ht="15.75" customHeight="1">
      <c r="A931" s="35"/>
      <c r="B931" s="34"/>
    </row>
    <row r="932" spans="1:2" ht="15.75" customHeight="1">
      <c r="A932" s="35"/>
      <c r="B932" s="34"/>
    </row>
    <row r="933" spans="1:2" ht="15.75" customHeight="1">
      <c r="A933" s="35"/>
      <c r="B933" s="34"/>
    </row>
    <row r="934" spans="1:2" ht="15.75" customHeight="1">
      <c r="A934" s="35"/>
      <c r="B934" s="34"/>
    </row>
    <row r="935" spans="1:2" ht="15.75" customHeight="1">
      <c r="A935" s="35"/>
      <c r="B935" s="34"/>
    </row>
    <row r="936" spans="1:2" ht="15.75" customHeight="1">
      <c r="A936" s="35"/>
      <c r="B936" s="34"/>
    </row>
    <row r="937" spans="1:2" ht="15.75" customHeight="1">
      <c r="A937" s="35"/>
      <c r="B937" s="34"/>
    </row>
    <row r="938" spans="1:2" ht="15.75" customHeight="1">
      <c r="A938" s="35"/>
      <c r="B938" s="34"/>
    </row>
    <row r="939" spans="1:2" ht="15.75" customHeight="1">
      <c r="A939" s="35"/>
      <c r="B939" s="34"/>
    </row>
    <row r="940" spans="1:2" ht="15.75" customHeight="1">
      <c r="A940" s="35"/>
      <c r="B940" s="34"/>
    </row>
    <row r="941" spans="1:2" ht="15.75" customHeight="1">
      <c r="A941" s="35"/>
      <c r="B941" s="34"/>
    </row>
    <row r="942" spans="1:2" ht="15.75" customHeight="1">
      <c r="A942" s="35"/>
      <c r="B942" s="34"/>
    </row>
    <row r="943" spans="1:2" ht="15.75" customHeight="1">
      <c r="A943" s="35"/>
      <c r="B943" s="34"/>
    </row>
    <row r="944" spans="1:2" ht="15.75" customHeight="1">
      <c r="A944" s="35"/>
      <c r="B944" s="34"/>
    </row>
    <row r="945" spans="1:2" ht="15.75" customHeight="1">
      <c r="A945" s="35"/>
      <c r="B945" s="34"/>
    </row>
    <row r="946" spans="1:2" ht="15.75" customHeight="1">
      <c r="A946" s="35"/>
      <c r="B946" s="34"/>
    </row>
    <row r="947" spans="1:2" ht="15.75" customHeight="1">
      <c r="A947" s="35"/>
      <c r="B947" s="34"/>
    </row>
    <row r="948" spans="1:2" ht="15.75" customHeight="1">
      <c r="A948" s="35"/>
      <c r="B948" s="34"/>
    </row>
    <row r="949" spans="1:2" ht="15.75" customHeight="1">
      <c r="A949" s="35"/>
      <c r="B949" s="34"/>
    </row>
    <row r="950" spans="1:2" ht="15.75" customHeight="1">
      <c r="A950" s="35"/>
      <c r="B950" s="34"/>
    </row>
    <row r="951" spans="1:2" ht="15.75" customHeight="1">
      <c r="A951" s="35"/>
      <c r="B951" s="34"/>
    </row>
    <row r="952" spans="1:2" ht="15.75" customHeight="1">
      <c r="A952" s="35"/>
      <c r="B952" s="34"/>
    </row>
    <row r="953" spans="1:2" ht="15.75" customHeight="1">
      <c r="A953" s="35"/>
      <c r="B953" s="34"/>
    </row>
    <row r="954" spans="1:2" ht="15.75" customHeight="1">
      <c r="A954" s="35"/>
      <c r="B954" s="34"/>
    </row>
    <row r="955" spans="1:2" ht="15.75" customHeight="1">
      <c r="A955" s="35"/>
      <c r="B955" s="34"/>
    </row>
    <row r="956" spans="1:2" ht="15.75" customHeight="1">
      <c r="A956" s="35"/>
      <c r="B956" s="34"/>
    </row>
    <row r="957" spans="1:2" ht="15.75" customHeight="1">
      <c r="A957" s="35"/>
      <c r="B957" s="34"/>
    </row>
    <row r="958" spans="1:2" ht="15.75" customHeight="1">
      <c r="A958" s="35"/>
      <c r="B958" s="34"/>
    </row>
    <row r="959" spans="1:2" ht="15.75" customHeight="1">
      <c r="A959" s="35"/>
      <c r="B959" s="34"/>
    </row>
    <row r="960" spans="1:2" ht="15.75" customHeight="1">
      <c r="A960" s="35"/>
      <c r="B960" s="34"/>
    </row>
    <row r="961" spans="1:2" ht="15.75" customHeight="1">
      <c r="A961" s="35"/>
      <c r="B961" s="34"/>
    </row>
    <row r="962" spans="1:2" ht="15.75" customHeight="1">
      <c r="A962" s="35"/>
      <c r="B962" s="34"/>
    </row>
    <row r="963" spans="1:2" ht="15.75" customHeight="1">
      <c r="A963" s="35"/>
      <c r="B963" s="34"/>
    </row>
    <row r="964" spans="1:2" ht="15.75" customHeight="1">
      <c r="A964" s="35"/>
      <c r="B964" s="34"/>
    </row>
    <row r="965" spans="1:2" ht="15.75" customHeight="1">
      <c r="A965" s="35"/>
      <c r="B965" s="34"/>
    </row>
    <row r="966" spans="1:2" ht="15.75" customHeight="1">
      <c r="A966" s="35"/>
      <c r="B966" s="34"/>
    </row>
    <row r="967" spans="1:2" ht="15.75" customHeight="1">
      <c r="A967" s="35"/>
      <c r="B967" s="34"/>
    </row>
    <row r="968" spans="1:2" ht="15.75" customHeight="1">
      <c r="A968" s="35"/>
      <c r="B968" s="34"/>
    </row>
    <row r="969" spans="1:2" ht="15.75" customHeight="1">
      <c r="A969" s="35"/>
      <c r="B969" s="34"/>
    </row>
    <row r="970" spans="1:2" ht="15.75" customHeight="1">
      <c r="A970" s="35"/>
      <c r="B970" s="34"/>
    </row>
    <row r="971" spans="1:2" ht="15.75" customHeight="1">
      <c r="A971" s="35"/>
      <c r="B971" s="34"/>
    </row>
    <row r="972" spans="1:2" ht="15.75" customHeight="1">
      <c r="A972" s="35"/>
      <c r="B972" s="34"/>
    </row>
    <row r="973" spans="1:2" ht="15.75" customHeight="1">
      <c r="A973" s="35"/>
      <c r="B973" s="34"/>
    </row>
    <row r="974" spans="1:2" ht="15.75" customHeight="1">
      <c r="A974" s="35"/>
      <c r="B974" s="34"/>
    </row>
    <row r="975" spans="1:2" ht="15.75" customHeight="1">
      <c r="A975" s="35"/>
      <c r="B975" s="34"/>
    </row>
    <row r="976" spans="1:2" ht="15.75" customHeight="1">
      <c r="A976" s="35"/>
      <c r="B976" s="34"/>
    </row>
    <row r="977" spans="1:2" ht="15.75" customHeight="1">
      <c r="A977" s="35"/>
      <c r="B977" s="34"/>
    </row>
    <row r="978" spans="1:2" ht="15.75" customHeight="1">
      <c r="A978" s="35"/>
      <c r="B978" s="34"/>
    </row>
    <row r="979" spans="1:2" ht="15.75" customHeight="1">
      <c r="A979" s="35"/>
      <c r="B979" s="34"/>
    </row>
    <row r="980" spans="1:2" ht="15.75" customHeight="1">
      <c r="A980" s="35"/>
      <c r="B980" s="34"/>
    </row>
    <row r="981" spans="1:2" ht="15.75" customHeight="1">
      <c r="A981" s="35"/>
      <c r="B981" s="34"/>
    </row>
    <row r="982" spans="1:2" ht="15.75" customHeight="1">
      <c r="A982" s="35"/>
      <c r="B982" s="34"/>
    </row>
    <row r="983" spans="1:2" ht="15.75" customHeight="1">
      <c r="A983" s="35"/>
      <c r="B983" s="34"/>
    </row>
    <row r="984" spans="1:2" ht="15.75" customHeight="1">
      <c r="A984" s="35"/>
      <c r="B984" s="34"/>
    </row>
    <row r="985" spans="1:2" ht="15.75" customHeight="1">
      <c r="A985" s="35"/>
      <c r="B985" s="34"/>
    </row>
    <row r="986" spans="1:2" ht="15.75" customHeight="1">
      <c r="A986" s="35"/>
      <c r="B986" s="34"/>
    </row>
    <row r="987" spans="1:2" ht="15.75" customHeight="1">
      <c r="A987" s="35"/>
      <c r="B987" s="34"/>
    </row>
    <row r="988" spans="1:2" ht="15.75" customHeight="1">
      <c r="A988" s="35"/>
      <c r="B988" s="34"/>
    </row>
    <row r="989" spans="1:2" ht="15.75" customHeight="1">
      <c r="A989" s="35"/>
      <c r="B989" s="34"/>
    </row>
    <row r="990" spans="1:2" ht="15.75" customHeight="1">
      <c r="A990" s="35"/>
      <c r="B990" s="34"/>
    </row>
    <row r="991" spans="1:2" ht="15.75" customHeight="1">
      <c r="A991" s="35"/>
      <c r="B991" s="34"/>
    </row>
    <row r="992" spans="1:2" ht="15.75" customHeight="1">
      <c r="A992" s="35"/>
      <c r="B992" s="34"/>
    </row>
    <row r="993" spans="1:2" ht="15.75" customHeight="1">
      <c r="A993" s="35"/>
      <c r="B993" s="34"/>
    </row>
    <row r="994" spans="1:2" ht="15.75" customHeight="1">
      <c r="A994" s="35"/>
      <c r="B994" s="34"/>
    </row>
    <row r="995" spans="1:2" ht="15.75" customHeight="1">
      <c r="A995" s="35"/>
      <c r="B995" s="34"/>
    </row>
    <row r="996" spans="1:2" ht="15.75" customHeight="1">
      <c r="A996" s="35"/>
      <c r="B996" s="34"/>
    </row>
    <row r="997" spans="1:2" ht="15.75" customHeight="1">
      <c r="A997" s="35"/>
      <c r="B997" s="34"/>
    </row>
    <row r="998" spans="1:2" ht="15.75" customHeight="1">
      <c r="A998" s="35"/>
      <c r="B998" s="34"/>
    </row>
    <row r="999" spans="1:2" ht="15.75" customHeight="1">
      <c r="A999" s="35"/>
      <c r="B999" s="34"/>
    </row>
    <row r="1000" spans="1:2" ht="15.75" customHeight="1">
      <c r="A1000" s="35"/>
      <c r="B1000" s="34"/>
    </row>
  </sheetData>
  <mergeCells count="25">
    <mergeCell ref="B15:C15"/>
    <mergeCell ref="B16:C16"/>
    <mergeCell ref="B17:C17"/>
    <mergeCell ref="D13:E13"/>
    <mergeCell ref="D14:E14"/>
    <mergeCell ref="D15:E15"/>
    <mergeCell ref="D16:E16"/>
    <mergeCell ref="D17:E17"/>
    <mergeCell ref="B6:E6"/>
    <mergeCell ref="B7:C7"/>
    <mergeCell ref="B12:C12"/>
    <mergeCell ref="B13:C13"/>
    <mergeCell ref="B14:C14"/>
    <mergeCell ref="D7:E7"/>
    <mergeCell ref="B9:E9"/>
    <mergeCell ref="B10:C10"/>
    <mergeCell ref="D10:E10"/>
    <mergeCell ref="B11:C11"/>
    <mergeCell ref="D11:E11"/>
    <mergeCell ref="D12:E12"/>
    <mergeCell ref="B1:E1"/>
    <mergeCell ref="C2:E2"/>
    <mergeCell ref="C3:E3"/>
    <mergeCell ref="C4:E4"/>
    <mergeCell ref="C5:E5"/>
  </mergeCells>
  <conditionalFormatting sqref="C7:E26">
    <cfRule type="containsText" dxfId="7" priority="1" operator="containsText" text="Required">
      <formula>NOT(ISERROR(SEARCH(("Required"),(C7))))</formula>
    </cfRule>
  </conditionalFormatting>
  <conditionalFormatting sqref="C27:E28">
    <cfRule type="containsText" dxfId="6" priority="2" operator="containsText" text="&lt;Approval Needed&gt;">
      <formula>NOT(ISERROR(SEARCH(("&lt;Approval Needed&gt;"),(C27))))</formula>
    </cfRule>
  </conditionalFormatting>
  <conditionalFormatting sqref="C27:E28">
    <cfRule type="containsText" dxfId="5" priority="3" operator="containsText" text="&lt;Approval Needed&gt;">
      <formula>NOT(ISERROR(SEARCH(("&lt;Approval Needed&gt;"),(C27))))</formula>
    </cfRule>
  </conditionalFormatting>
  <conditionalFormatting sqref="C2:E5">
    <cfRule type="containsBlanks" dxfId="4" priority="4">
      <formula>LEN(TRIM(C2))=0</formula>
    </cfRule>
  </conditionalFormatting>
  <dataValidations count="3">
    <dataValidation type="list" allowBlank="1" showErrorMessage="1" sqref="C25:E25" xr:uid="{00000000-0002-0000-0100-000000000000}">
      <formula1>"Acknowledgement Required,Yes-Acknowledged by Submitter"</formula1>
    </dataValidation>
    <dataValidation type="list" allowBlank="1" showInputMessage="1" showErrorMessage="1" prompt="I acknowledge and accept OCP’s Privacy Policy. I further represent that I have all rights necessary to provide any personal information for myself and others included in my contributions." sqref="D7" xr:uid="{00000000-0002-0000-0100-000003000000}">
      <formula1>"Acknowledgement Required,YES-Acknowledged by Contributor"</formula1>
    </dataValidation>
    <dataValidation type="list" allowBlank="1" showInputMessage="1" showErrorMessage="1" prompt="Submitter acknowledging that the product(s) submitted meets the requirement. " sqref="D10:D11 D13 D15 D17 C26:E26" xr:uid="{00000000-0002-0000-0100-000004000000}">
      <formula1>"Acknowledgement Required,YES-Acknowledged by Submitter"</formula1>
    </dataValidation>
  </dataValidations>
  <hyperlinks>
    <hyperlink ref="B12" r:id="rId1" xr:uid="{00000000-0004-0000-0100-000000000000}"/>
    <hyperlink ref="B14" r:id="rId2" xr:uid="{00000000-0004-0000-0100-000001000000}"/>
    <hyperlink ref="B16" r:id="rId3" xr:uid="{00000000-0004-0000-0100-000002000000}"/>
  </hyperlink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Foundation Approval Required Here" xr:uid="{00000000-0002-0000-0100-000001000000}">
          <x14:formula1>
            <xm:f>Dropdown!$A$4:$A$17</xm:f>
          </x14:formula1>
          <xm:sqref>C28:E28</xm:sqref>
        </x14:dataValidation>
        <x14:dataValidation type="list" allowBlank="1" showInputMessage="1" showErrorMessage="1" prompt="DCF Project Lead(s) must Approve" xr:uid="{00000000-0002-0000-0100-000002000000}">
          <x14:formula1>
            <xm:f>Dropdown!$B$4:$B$16</xm:f>
          </x14:formula1>
          <xm:sqref>C27:E27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outlinePr summaryBelow="0" summaryRight="0"/>
  </sheetPr>
  <dimension ref="A1:AK1000"/>
  <sheetViews>
    <sheetView tabSelected="1" workbookViewId="0">
      <pane xSplit="1" topLeftCell="B1" activePane="topRight" state="frozen"/>
      <selection activeCell="A37" sqref="A37"/>
      <selection pane="topRight" activeCell="C48" sqref="C48"/>
    </sheetView>
  </sheetViews>
  <sheetFormatPr defaultColWidth="14.42578125" defaultRowHeight="15" customHeight="1"/>
  <cols>
    <col min="1" max="1" width="59.5703125" customWidth="1"/>
    <col min="2" max="2" width="2.5703125" customWidth="1"/>
    <col min="3" max="3" width="51.140625" customWidth="1"/>
    <col min="4" max="4" width="2.85546875" customWidth="1"/>
    <col min="5" max="5" width="9" hidden="1" customWidth="1"/>
    <col min="6" max="6" width="13.5703125" hidden="1" customWidth="1"/>
    <col min="7" max="7" width="9" hidden="1" customWidth="1"/>
    <col min="8" max="10" width="11.42578125" hidden="1" customWidth="1"/>
    <col min="11" max="11" width="16" customWidth="1"/>
    <col min="12" max="12" width="2.5703125" customWidth="1"/>
    <col min="13" max="13" width="44.85546875" customWidth="1"/>
    <col min="14" max="14" width="4.28515625" customWidth="1"/>
    <col min="15" max="15" width="48.140625" customWidth="1"/>
    <col min="16" max="16" width="2.85546875" customWidth="1"/>
    <col min="17" max="18" width="11.42578125" hidden="1" customWidth="1"/>
    <col min="19" max="19" width="3.42578125" hidden="1" customWidth="1"/>
    <col min="20" max="22" width="11.42578125" hidden="1" customWidth="1"/>
    <col min="23" max="23" width="16" customWidth="1"/>
    <col min="24" max="24" width="2.5703125" customWidth="1"/>
    <col min="25" max="25" width="44.85546875" customWidth="1"/>
    <col min="26" max="26" width="4.28515625" customWidth="1"/>
    <col min="27" max="27" width="48.140625" customWidth="1"/>
    <col min="28" max="28" width="2.85546875" customWidth="1"/>
    <col min="29" max="30" width="11.42578125" hidden="1" customWidth="1"/>
    <col min="31" max="31" width="3.42578125" hidden="1" customWidth="1"/>
    <col min="32" max="34" width="11.42578125" hidden="1" customWidth="1"/>
    <col min="35" max="35" width="16" customWidth="1"/>
    <col min="36" max="36" width="2.5703125" customWidth="1"/>
    <col min="37" max="37" width="44.85546875" customWidth="1"/>
  </cols>
  <sheetData>
    <row r="1" spans="1:37" ht="18" customHeight="1">
      <c r="A1" s="36" t="s">
        <v>41</v>
      </c>
      <c r="B1" s="34"/>
      <c r="C1" s="181" t="s">
        <v>42</v>
      </c>
      <c r="D1" s="148"/>
      <c r="E1" s="148"/>
      <c r="F1" s="148"/>
      <c r="G1" s="148"/>
      <c r="H1" s="148"/>
      <c r="I1" s="148"/>
      <c r="J1" s="148"/>
      <c r="K1" s="148"/>
      <c r="L1" s="148"/>
      <c r="M1" s="182"/>
      <c r="N1" s="37"/>
      <c r="O1" s="181" t="s">
        <v>43</v>
      </c>
      <c r="P1" s="148"/>
      <c r="Q1" s="148"/>
      <c r="R1" s="148"/>
      <c r="S1" s="148"/>
      <c r="T1" s="148"/>
      <c r="U1" s="148"/>
      <c r="V1" s="148"/>
      <c r="W1" s="148"/>
      <c r="X1" s="148"/>
      <c r="Y1" s="182"/>
      <c r="Z1" s="37"/>
      <c r="AA1" s="181" t="s">
        <v>44</v>
      </c>
      <c r="AB1" s="148"/>
      <c r="AC1" s="148"/>
      <c r="AD1" s="148"/>
      <c r="AE1" s="148"/>
      <c r="AF1" s="148"/>
      <c r="AG1" s="148"/>
      <c r="AH1" s="148"/>
      <c r="AI1" s="148"/>
      <c r="AJ1" s="148"/>
      <c r="AK1" s="182"/>
    </row>
    <row r="2" spans="1:37" ht="18" customHeight="1">
      <c r="A2" s="21" t="s">
        <v>45</v>
      </c>
      <c r="B2" s="34"/>
      <c r="C2" s="183" t="str">
        <f>IF(SUM(E12:F12)=0,"COMPLETE-MEETS REQUIREMENTS",IF(E12&gt;0,"NOT COMPLETED","COMPLETE-DOES NOT MEET"))</f>
        <v>NOT COMPLETED</v>
      </c>
      <c r="D2" s="148"/>
      <c r="E2" s="148"/>
      <c r="F2" s="148"/>
      <c r="G2" s="148"/>
      <c r="H2" s="148"/>
      <c r="I2" s="148"/>
      <c r="J2" s="148"/>
      <c r="K2" s="148"/>
      <c r="L2" s="148"/>
      <c r="M2" s="182"/>
      <c r="N2" s="37"/>
      <c r="O2" s="183" t="str">
        <f>IF(SUM(Q12:R12)=0,"COMPLETE-MEETS REQUIREMENTS",IF(Q12&gt;0,"NOT COMPLETED","COMPLETE-DOES NOT MEET"))</f>
        <v>NOT COMPLETED</v>
      </c>
      <c r="P2" s="148"/>
      <c r="Q2" s="148"/>
      <c r="R2" s="148"/>
      <c r="S2" s="148"/>
      <c r="T2" s="148"/>
      <c r="U2" s="148"/>
      <c r="V2" s="148"/>
      <c r="W2" s="148"/>
      <c r="X2" s="148"/>
      <c r="Y2" s="182"/>
      <c r="Z2" s="37"/>
      <c r="AA2" s="183" t="str">
        <f>IF(SUM(AC12:AD12)=0,"COMPLETE-MEETS REQUIREMENTS",IF(AC12&gt;0,"NOT COMPLETED","COMPLETE-DOES NOT MEET"))</f>
        <v>NOT COMPLETED</v>
      </c>
      <c r="AB2" s="148"/>
      <c r="AC2" s="148"/>
      <c r="AD2" s="148"/>
      <c r="AE2" s="148"/>
      <c r="AF2" s="148"/>
      <c r="AG2" s="148"/>
      <c r="AH2" s="148"/>
      <c r="AI2" s="148"/>
      <c r="AJ2" s="148"/>
      <c r="AK2" s="182"/>
    </row>
    <row r="3" spans="1:37" ht="18" customHeight="1">
      <c r="A3" s="21" t="s">
        <v>33</v>
      </c>
      <c r="B3" s="34"/>
      <c r="C3" s="184"/>
      <c r="D3" s="172"/>
      <c r="E3" s="172"/>
      <c r="F3" s="172"/>
      <c r="G3" s="172"/>
      <c r="H3" s="172"/>
      <c r="I3" s="172"/>
      <c r="J3" s="172"/>
      <c r="K3" s="172"/>
      <c r="L3" s="172"/>
      <c r="M3" s="185"/>
      <c r="N3" s="37"/>
      <c r="O3" s="184"/>
      <c r="P3" s="172"/>
      <c r="Q3" s="172"/>
      <c r="R3" s="172"/>
      <c r="S3" s="172"/>
      <c r="T3" s="172"/>
      <c r="U3" s="172"/>
      <c r="V3" s="172"/>
      <c r="W3" s="172"/>
      <c r="X3" s="172"/>
      <c r="Y3" s="185"/>
      <c r="Z3" s="37"/>
      <c r="AA3" s="184"/>
      <c r="AB3" s="172"/>
      <c r="AC3" s="172"/>
      <c r="AD3" s="172"/>
      <c r="AE3" s="172"/>
      <c r="AF3" s="172"/>
      <c r="AG3" s="172"/>
      <c r="AH3" s="172"/>
      <c r="AI3" s="172"/>
      <c r="AJ3" s="172"/>
      <c r="AK3" s="185"/>
    </row>
    <row r="4" spans="1:37" ht="18" customHeight="1">
      <c r="A4" s="21" t="s">
        <v>46</v>
      </c>
      <c r="B4" s="34"/>
      <c r="C4" s="174"/>
      <c r="D4" s="133"/>
      <c r="E4" s="133"/>
      <c r="F4" s="133"/>
      <c r="G4" s="133"/>
      <c r="H4" s="133"/>
      <c r="I4" s="133"/>
      <c r="J4" s="133"/>
      <c r="K4" s="133"/>
      <c r="L4" s="133"/>
      <c r="M4" s="175"/>
      <c r="N4" s="37"/>
      <c r="O4" s="176"/>
      <c r="P4" s="133"/>
      <c r="Q4" s="133"/>
      <c r="R4" s="133"/>
      <c r="S4" s="133"/>
      <c r="T4" s="133"/>
      <c r="U4" s="133"/>
      <c r="V4" s="133"/>
      <c r="W4" s="133"/>
      <c r="X4" s="133"/>
      <c r="Y4" s="175"/>
      <c r="Z4" s="37"/>
      <c r="AA4" s="176"/>
      <c r="AB4" s="133"/>
      <c r="AC4" s="133"/>
      <c r="AD4" s="133"/>
      <c r="AE4" s="133"/>
      <c r="AF4" s="133"/>
      <c r="AG4" s="133"/>
      <c r="AH4" s="133"/>
      <c r="AI4" s="133"/>
      <c r="AJ4" s="133"/>
      <c r="AK4" s="175"/>
    </row>
    <row r="5" spans="1:37" ht="39.75" customHeight="1">
      <c r="A5" s="21" t="s">
        <v>47</v>
      </c>
      <c r="B5" s="34"/>
      <c r="C5" s="176"/>
      <c r="D5" s="133"/>
      <c r="E5" s="133"/>
      <c r="F5" s="133"/>
      <c r="G5" s="133"/>
      <c r="H5" s="133"/>
      <c r="I5" s="133"/>
      <c r="J5" s="133"/>
      <c r="K5" s="133"/>
      <c r="L5" s="133"/>
      <c r="M5" s="175"/>
      <c r="N5" s="37"/>
      <c r="O5" s="176"/>
      <c r="P5" s="133"/>
      <c r="Q5" s="133"/>
      <c r="R5" s="133"/>
      <c r="S5" s="133"/>
      <c r="T5" s="133"/>
      <c r="U5" s="133"/>
      <c r="V5" s="133"/>
      <c r="W5" s="133"/>
      <c r="X5" s="133"/>
      <c r="Y5" s="175"/>
      <c r="Z5" s="37"/>
      <c r="AA5" s="176"/>
      <c r="AB5" s="133"/>
      <c r="AC5" s="133"/>
      <c r="AD5" s="133"/>
      <c r="AE5" s="133"/>
      <c r="AF5" s="133"/>
      <c r="AG5" s="133"/>
      <c r="AH5" s="133"/>
      <c r="AI5" s="133"/>
      <c r="AJ5" s="133"/>
      <c r="AK5" s="175"/>
    </row>
    <row r="6" spans="1:37" ht="18" customHeight="1">
      <c r="A6" s="21" t="s">
        <v>48</v>
      </c>
      <c r="B6" s="34"/>
      <c r="C6" s="176"/>
      <c r="D6" s="133"/>
      <c r="E6" s="133"/>
      <c r="F6" s="133"/>
      <c r="G6" s="133"/>
      <c r="H6" s="133"/>
      <c r="I6" s="133"/>
      <c r="J6" s="133"/>
      <c r="K6" s="133"/>
      <c r="L6" s="133"/>
      <c r="M6" s="175"/>
      <c r="N6" s="37"/>
      <c r="O6" s="176"/>
      <c r="P6" s="133"/>
      <c r="Q6" s="133"/>
      <c r="R6" s="133"/>
      <c r="S6" s="133"/>
      <c r="T6" s="133"/>
      <c r="U6" s="133"/>
      <c r="V6" s="133"/>
      <c r="W6" s="133"/>
      <c r="X6" s="133"/>
      <c r="Y6" s="175"/>
      <c r="Z6" s="37"/>
      <c r="AA6" s="176"/>
      <c r="AB6" s="133"/>
      <c r="AC6" s="133"/>
      <c r="AD6" s="133"/>
      <c r="AE6" s="133"/>
      <c r="AF6" s="133"/>
      <c r="AG6" s="133"/>
      <c r="AH6" s="133"/>
      <c r="AI6" s="133"/>
      <c r="AJ6" s="133"/>
      <c r="AK6" s="175"/>
    </row>
    <row r="7" spans="1:37" ht="18" customHeight="1">
      <c r="A7" s="21" t="s">
        <v>49</v>
      </c>
      <c r="B7" s="34"/>
      <c r="C7" s="176"/>
      <c r="D7" s="133"/>
      <c r="E7" s="133"/>
      <c r="F7" s="133"/>
      <c r="G7" s="133"/>
      <c r="H7" s="133"/>
      <c r="I7" s="133"/>
      <c r="J7" s="133"/>
      <c r="K7" s="133"/>
      <c r="L7" s="133"/>
      <c r="M7" s="175"/>
      <c r="N7" s="37"/>
      <c r="O7" s="176"/>
      <c r="P7" s="133"/>
      <c r="Q7" s="133"/>
      <c r="R7" s="133"/>
      <c r="S7" s="133"/>
      <c r="T7" s="133"/>
      <c r="U7" s="133"/>
      <c r="V7" s="133"/>
      <c r="W7" s="133"/>
      <c r="X7" s="133"/>
      <c r="Y7" s="175"/>
      <c r="Z7" s="37"/>
      <c r="AA7" s="176"/>
      <c r="AB7" s="133"/>
      <c r="AC7" s="133"/>
      <c r="AD7" s="133"/>
      <c r="AE7" s="133"/>
      <c r="AF7" s="133"/>
      <c r="AG7" s="133"/>
      <c r="AH7" s="133"/>
      <c r="AI7" s="133"/>
      <c r="AJ7" s="133"/>
      <c r="AK7" s="175"/>
    </row>
    <row r="8" spans="1:37" ht="18" customHeight="1">
      <c r="A8" s="21" t="s">
        <v>50</v>
      </c>
      <c r="B8" s="34"/>
      <c r="C8" s="176"/>
      <c r="D8" s="133"/>
      <c r="E8" s="133"/>
      <c r="F8" s="133"/>
      <c r="G8" s="133"/>
      <c r="H8" s="133"/>
      <c r="I8" s="133"/>
      <c r="J8" s="133"/>
      <c r="K8" s="133"/>
      <c r="L8" s="133"/>
      <c r="M8" s="175"/>
      <c r="N8" s="37"/>
      <c r="O8" s="176"/>
      <c r="P8" s="133"/>
      <c r="Q8" s="133"/>
      <c r="R8" s="133"/>
      <c r="S8" s="133"/>
      <c r="T8" s="133"/>
      <c r="U8" s="133"/>
      <c r="V8" s="133"/>
      <c r="W8" s="133"/>
      <c r="X8" s="133"/>
      <c r="Y8" s="175"/>
      <c r="Z8" s="37"/>
      <c r="AA8" s="176"/>
      <c r="AB8" s="133"/>
      <c r="AC8" s="133"/>
      <c r="AD8" s="133"/>
      <c r="AE8" s="133"/>
      <c r="AF8" s="133"/>
      <c r="AG8" s="133"/>
      <c r="AH8" s="133"/>
      <c r="AI8" s="133"/>
      <c r="AJ8" s="133"/>
      <c r="AK8" s="175"/>
    </row>
    <row r="9" spans="1:37" ht="18" customHeight="1">
      <c r="A9" s="21" t="s">
        <v>51</v>
      </c>
      <c r="B9" s="34"/>
      <c r="C9" s="176"/>
      <c r="D9" s="133"/>
      <c r="E9" s="133"/>
      <c r="F9" s="133"/>
      <c r="G9" s="133"/>
      <c r="H9" s="133"/>
      <c r="I9" s="133"/>
      <c r="J9" s="133"/>
      <c r="K9" s="133"/>
      <c r="L9" s="133"/>
      <c r="M9" s="175"/>
      <c r="N9" s="37"/>
      <c r="O9" s="176"/>
      <c r="P9" s="133"/>
      <c r="Q9" s="133"/>
      <c r="R9" s="133"/>
      <c r="S9" s="133"/>
      <c r="T9" s="133"/>
      <c r="U9" s="133"/>
      <c r="V9" s="133"/>
      <c r="W9" s="133"/>
      <c r="X9" s="133"/>
      <c r="Y9" s="175"/>
      <c r="Z9" s="37"/>
      <c r="AA9" s="176"/>
      <c r="AB9" s="133"/>
      <c r="AC9" s="133"/>
      <c r="AD9" s="133"/>
      <c r="AE9" s="133"/>
      <c r="AF9" s="133"/>
      <c r="AG9" s="133"/>
      <c r="AH9" s="133"/>
      <c r="AI9" s="133"/>
      <c r="AJ9" s="133"/>
      <c r="AK9" s="175"/>
    </row>
    <row r="10" spans="1:37" ht="18" customHeight="1">
      <c r="A10" s="21" t="s">
        <v>52</v>
      </c>
      <c r="B10" s="34"/>
      <c r="C10" s="177"/>
      <c r="D10" s="133"/>
      <c r="E10" s="133"/>
      <c r="F10" s="133"/>
      <c r="G10" s="133"/>
      <c r="H10" s="133"/>
      <c r="I10" s="133"/>
      <c r="J10" s="133"/>
      <c r="K10" s="133"/>
      <c r="L10" s="133"/>
      <c r="M10" s="175"/>
      <c r="N10" s="37"/>
      <c r="O10" s="177"/>
      <c r="P10" s="133"/>
      <c r="Q10" s="133"/>
      <c r="R10" s="133"/>
      <c r="S10" s="133"/>
      <c r="T10" s="133"/>
      <c r="U10" s="133"/>
      <c r="V10" s="133"/>
      <c r="W10" s="133"/>
      <c r="X10" s="133"/>
      <c r="Y10" s="175"/>
      <c r="Z10" s="37"/>
      <c r="AA10" s="177"/>
      <c r="AB10" s="133"/>
      <c r="AC10" s="133"/>
      <c r="AD10" s="133"/>
      <c r="AE10" s="133"/>
      <c r="AF10" s="133"/>
      <c r="AG10" s="133"/>
      <c r="AH10" s="133"/>
      <c r="AI10" s="133"/>
      <c r="AJ10" s="133"/>
      <c r="AK10" s="175"/>
    </row>
    <row r="11" spans="1:37" ht="18" customHeight="1">
      <c r="A11" s="21" t="s">
        <v>35</v>
      </c>
      <c r="B11" s="34"/>
      <c r="C11" s="178"/>
      <c r="D11" s="179"/>
      <c r="E11" s="179"/>
      <c r="F11" s="179"/>
      <c r="G11" s="179"/>
      <c r="H11" s="179"/>
      <c r="I11" s="179"/>
      <c r="J11" s="179"/>
      <c r="K11" s="179"/>
      <c r="L11" s="179"/>
      <c r="M11" s="180"/>
      <c r="N11" s="37"/>
      <c r="O11" s="178"/>
      <c r="P11" s="179"/>
      <c r="Q11" s="179"/>
      <c r="R11" s="179"/>
      <c r="S11" s="179"/>
      <c r="T11" s="179"/>
      <c r="U11" s="179"/>
      <c r="V11" s="179"/>
      <c r="W11" s="179"/>
      <c r="X11" s="179"/>
      <c r="Y11" s="180"/>
      <c r="Z11" s="37"/>
      <c r="AA11" s="178"/>
      <c r="AB11" s="179"/>
      <c r="AC11" s="179"/>
      <c r="AD11" s="179"/>
      <c r="AE11" s="179"/>
      <c r="AF11" s="179"/>
      <c r="AG11" s="179"/>
      <c r="AH11" s="179"/>
      <c r="AI11" s="179"/>
      <c r="AJ11" s="179"/>
      <c r="AK11" s="180"/>
    </row>
    <row r="12" spans="1:37" ht="31.5">
      <c r="A12" s="38" t="s">
        <v>53</v>
      </c>
      <c r="B12" s="39"/>
      <c r="C12" s="40" t="s">
        <v>54</v>
      </c>
      <c r="D12" s="41"/>
      <c r="E12" s="42">
        <f t="shared" ref="E12:F12" si="0">SUM(E14:E78)</f>
        <v>68</v>
      </c>
      <c r="F12" s="42">
        <f t="shared" si="0"/>
        <v>0</v>
      </c>
      <c r="G12" s="43"/>
      <c r="H12" s="43"/>
      <c r="I12" s="43"/>
      <c r="J12" s="43"/>
      <c r="K12" s="41" t="s">
        <v>55</v>
      </c>
      <c r="L12" s="44"/>
      <c r="M12" s="45" t="s">
        <v>56</v>
      </c>
      <c r="N12" s="46"/>
      <c r="O12" s="40" t="s">
        <v>54</v>
      </c>
      <c r="P12" s="41"/>
      <c r="Q12" s="42">
        <f t="shared" ref="Q12:R12" si="1">SUM(Q14:Q78)</f>
        <v>55</v>
      </c>
      <c r="R12" s="42">
        <f t="shared" si="1"/>
        <v>0</v>
      </c>
      <c r="S12" s="43"/>
      <c r="T12" s="43"/>
      <c r="U12" s="43"/>
      <c r="V12" s="43"/>
      <c r="W12" s="41" t="s">
        <v>55</v>
      </c>
      <c r="X12" s="44"/>
      <c r="Y12" s="45" t="s">
        <v>56</v>
      </c>
      <c r="Z12" s="46"/>
      <c r="AA12" s="40" t="s">
        <v>54</v>
      </c>
      <c r="AB12" s="41"/>
      <c r="AC12" s="42">
        <f t="shared" ref="AC12:AD12" si="2">SUM(AC14:AC78)</f>
        <v>55</v>
      </c>
      <c r="AD12" s="42">
        <f t="shared" si="2"/>
        <v>0</v>
      </c>
      <c r="AE12" s="43"/>
      <c r="AF12" s="43"/>
      <c r="AG12" s="43"/>
      <c r="AH12" s="43"/>
      <c r="AI12" s="41" t="s">
        <v>55</v>
      </c>
      <c r="AJ12" s="44"/>
      <c r="AK12" s="45" t="s">
        <v>56</v>
      </c>
    </row>
    <row r="13" spans="1:37" ht="13.5" customHeight="1">
      <c r="A13" s="47" t="s">
        <v>57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50"/>
      <c r="M13" s="50"/>
      <c r="N13" s="34"/>
      <c r="O13" s="49"/>
      <c r="P13" s="49"/>
      <c r="Q13" s="49"/>
      <c r="R13" s="49"/>
      <c r="S13" s="49"/>
      <c r="T13" s="49"/>
      <c r="U13" s="49"/>
      <c r="V13" s="49"/>
      <c r="W13" s="49"/>
      <c r="X13" s="50"/>
      <c r="Y13" s="51"/>
      <c r="Z13" s="34"/>
      <c r="AA13" s="49"/>
      <c r="AB13" s="49"/>
      <c r="AC13" s="49"/>
      <c r="AD13" s="49"/>
      <c r="AE13" s="49"/>
      <c r="AF13" s="49"/>
      <c r="AG13" s="49"/>
      <c r="AH13" s="49"/>
      <c r="AI13" s="49"/>
      <c r="AJ13" s="50"/>
      <c r="AK13" s="51"/>
    </row>
    <row r="14" spans="1:37" ht="26.25" customHeight="1">
      <c r="A14" s="52" t="s">
        <v>58</v>
      </c>
      <c r="B14" s="53"/>
      <c r="C14" s="54" t="s">
        <v>59</v>
      </c>
      <c r="D14" s="52"/>
      <c r="E14" s="55">
        <f t="shared" ref="E14:E19" si="3">COUNTIF(C14,"&lt;=1),""0")</f>
        <v>1</v>
      </c>
      <c r="F14" s="56">
        <v>0</v>
      </c>
      <c r="G14" s="56"/>
      <c r="H14" s="56" t="s">
        <v>60</v>
      </c>
      <c r="I14" s="56" t="s">
        <v>61</v>
      </c>
      <c r="J14" s="56" t="s">
        <v>62</v>
      </c>
      <c r="K14" s="57">
        <f t="shared" ref="K14:K19" ca="1" si="4">OFFSET(G14,0,LEFT(C14,1))</f>
        <v>0</v>
      </c>
      <c r="L14" s="58"/>
      <c r="M14" s="59"/>
      <c r="N14" s="34"/>
      <c r="O14" s="60" t="s">
        <v>59</v>
      </c>
      <c r="P14" s="52"/>
      <c r="Q14" s="55">
        <f t="shared" ref="Q14:Q19" si="5">COUNTIF(O14,"&lt;=1),""0")</f>
        <v>1</v>
      </c>
      <c r="R14" s="56">
        <v>0</v>
      </c>
      <c r="S14" s="56"/>
      <c r="T14" s="56" t="s">
        <v>60</v>
      </c>
      <c r="U14" s="56" t="s">
        <v>61</v>
      </c>
      <c r="V14" s="56" t="s">
        <v>62</v>
      </c>
      <c r="W14" s="57">
        <f t="shared" ref="W14:W19" ca="1" si="6">OFFSET(S14,0,LEFT(O14,1))</f>
        <v>0</v>
      </c>
      <c r="X14" s="58"/>
      <c r="Y14" s="61"/>
      <c r="Z14" s="34"/>
      <c r="AA14" s="62" t="s">
        <v>59</v>
      </c>
      <c r="AB14" s="52"/>
      <c r="AC14" s="55">
        <f t="shared" ref="AC14:AC19" si="7">COUNTIF(AA14,"&lt;=1),""0")</f>
        <v>1</v>
      </c>
      <c r="AD14" s="56">
        <v>0</v>
      </c>
      <c r="AE14" s="56"/>
      <c r="AF14" s="56" t="s">
        <v>60</v>
      </c>
      <c r="AG14" s="56" t="s">
        <v>61</v>
      </c>
      <c r="AH14" s="56" t="s">
        <v>62</v>
      </c>
      <c r="AI14" s="57">
        <f t="shared" ref="AI14:AI19" ca="1" si="8">OFFSET(AE14,0,LEFT(AA14,1))</f>
        <v>0</v>
      </c>
      <c r="AJ14" s="58"/>
      <c r="AK14" s="61"/>
    </row>
    <row r="15" spans="1:37" ht="25.5" customHeight="1">
      <c r="A15" s="63" t="s">
        <v>63</v>
      </c>
      <c r="B15" s="64"/>
      <c r="C15" s="60" t="s">
        <v>59</v>
      </c>
      <c r="D15" s="63"/>
      <c r="E15" s="65">
        <f t="shared" si="3"/>
        <v>1</v>
      </c>
      <c r="F15" s="56">
        <v>0</v>
      </c>
      <c r="G15" s="56"/>
      <c r="H15" s="66" t="s">
        <v>60</v>
      </c>
      <c r="I15" s="66" t="s">
        <v>61</v>
      </c>
      <c r="J15" s="66" t="s">
        <v>62</v>
      </c>
      <c r="K15" s="57">
        <f t="shared" ca="1" si="4"/>
        <v>0</v>
      </c>
      <c r="L15" s="67"/>
      <c r="M15" s="59"/>
      <c r="N15" s="34"/>
      <c r="O15" s="60" t="s">
        <v>59</v>
      </c>
      <c r="P15" s="63"/>
      <c r="Q15" s="55">
        <f t="shared" si="5"/>
        <v>1</v>
      </c>
      <c r="R15" s="56">
        <v>0</v>
      </c>
      <c r="S15" s="56"/>
      <c r="T15" s="66" t="s">
        <v>60</v>
      </c>
      <c r="U15" s="66" t="s">
        <v>61</v>
      </c>
      <c r="V15" s="66" t="s">
        <v>62</v>
      </c>
      <c r="W15" s="57">
        <f t="shared" ca="1" si="6"/>
        <v>0</v>
      </c>
      <c r="X15" s="67"/>
      <c r="Y15" s="59"/>
      <c r="Z15" s="34"/>
      <c r="AA15" s="60" t="s">
        <v>59</v>
      </c>
      <c r="AB15" s="63"/>
      <c r="AC15" s="55">
        <f t="shared" si="7"/>
        <v>1</v>
      </c>
      <c r="AD15" s="56">
        <v>0</v>
      </c>
      <c r="AE15" s="56"/>
      <c r="AF15" s="66" t="s">
        <v>60</v>
      </c>
      <c r="AG15" s="66" t="s">
        <v>61</v>
      </c>
      <c r="AH15" s="66" t="s">
        <v>62</v>
      </c>
      <c r="AI15" s="57">
        <f t="shared" ca="1" si="8"/>
        <v>0</v>
      </c>
      <c r="AJ15" s="67"/>
      <c r="AK15" s="59"/>
    </row>
    <row r="16" spans="1:37" ht="26.25" customHeight="1">
      <c r="A16" s="63" t="s">
        <v>64</v>
      </c>
      <c r="B16" s="64"/>
      <c r="C16" s="60" t="s">
        <v>59</v>
      </c>
      <c r="D16" s="63"/>
      <c r="E16" s="68">
        <f t="shared" si="3"/>
        <v>1</v>
      </c>
      <c r="F16" s="56">
        <v>0</v>
      </c>
      <c r="G16" s="56"/>
      <c r="H16" s="66" t="s">
        <v>60</v>
      </c>
      <c r="I16" s="66" t="s">
        <v>61</v>
      </c>
      <c r="J16" s="66" t="s">
        <v>62</v>
      </c>
      <c r="K16" s="57">
        <f t="shared" ca="1" si="4"/>
        <v>0</v>
      </c>
      <c r="L16" s="67"/>
      <c r="M16" s="59"/>
      <c r="N16" s="34"/>
      <c r="O16" s="60" t="s">
        <v>59</v>
      </c>
      <c r="P16" s="63"/>
      <c r="Q16" s="55">
        <f t="shared" si="5"/>
        <v>1</v>
      </c>
      <c r="R16" s="56">
        <v>0</v>
      </c>
      <c r="S16" s="56"/>
      <c r="T16" s="66" t="s">
        <v>60</v>
      </c>
      <c r="U16" s="66" t="s">
        <v>61</v>
      </c>
      <c r="V16" s="66" t="s">
        <v>62</v>
      </c>
      <c r="W16" s="57">
        <f t="shared" ca="1" si="6"/>
        <v>0</v>
      </c>
      <c r="X16" s="67"/>
      <c r="Y16" s="59"/>
      <c r="Z16" s="34"/>
      <c r="AA16" s="60" t="s">
        <v>59</v>
      </c>
      <c r="AB16" s="63"/>
      <c r="AC16" s="55">
        <f t="shared" si="7"/>
        <v>1</v>
      </c>
      <c r="AD16" s="56">
        <v>0</v>
      </c>
      <c r="AE16" s="56"/>
      <c r="AF16" s="66" t="s">
        <v>60</v>
      </c>
      <c r="AG16" s="66" t="s">
        <v>61</v>
      </c>
      <c r="AH16" s="66" t="s">
        <v>62</v>
      </c>
      <c r="AI16" s="57">
        <f t="shared" ca="1" si="8"/>
        <v>0</v>
      </c>
      <c r="AJ16" s="67"/>
      <c r="AK16" s="59"/>
    </row>
    <row r="17" spans="1:37" ht="26.25" customHeight="1">
      <c r="A17" s="63" t="s">
        <v>65</v>
      </c>
      <c r="B17" s="64"/>
      <c r="C17" s="69" t="s">
        <v>59</v>
      </c>
      <c r="D17" s="63"/>
      <c r="E17" s="70">
        <f t="shared" si="3"/>
        <v>1</v>
      </c>
      <c r="F17" s="56">
        <v>0</v>
      </c>
      <c r="G17" s="56"/>
      <c r="H17" s="66" t="s">
        <v>60</v>
      </c>
      <c r="I17" s="66" t="s">
        <v>61</v>
      </c>
      <c r="J17" s="66" t="s">
        <v>62</v>
      </c>
      <c r="K17" s="57">
        <f t="shared" ca="1" si="4"/>
        <v>0</v>
      </c>
      <c r="L17" s="67"/>
      <c r="M17" s="59"/>
      <c r="N17" s="34"/>
      <c r="O17" s="69" t="s">
        <v>59</v>
      </c>
      <c r="P17" s="63"/>
      <c r="Q17" s="55">
        <f t="shared" si="5"/>
        <v>1</v>
      </c>
      <c r="R17" s="56">
        <v>0</v>
      </c>
      <c r="S17" s="56"/>
      <c r="T17" s="66" t="s">
        <v>60</v>
      </c>
      <c r="U17" s="66" t="s">
        <v>61</v>
      </c>
      <c r="V17" s="66" t="s">
        <v>62</v>
      </c>
      <c r="W17" s="57">
        <f t="shared" ca="1" si="6"/>
        <v>0</v>
      </c>
      <c r="X17" s="67"/>
      <c r="Y17" s="59"/>
      <c r="Z17" s="34"/>
      <c r="AA17" s="69" t="s">
        <v>59</v>
      </c>
      <c r="AB17" s="63"/>
      <c r="AC17" s="55">
        <f t="shared" si="7"/>
        <v>1</v>
      </c>
      <c r="AD17" s="56">
        <v>0</v>
      </c>
      <c r="AE17" s="56"/>
      <c r="AF17" s="66" t="s">
        <v>60</v>
      </c>
      <c r="AG17" s="66" t="s">
        <v>61</v>
      </c>
      <c r="AH17" s="66" t="s">
        <v>62</v>
      </c>
      <c r="AI17" s="57">
        <f t="shared" ca="1" si="8"/>
        <v>0</v>
      </c>
      <c r="AJ17" s="67"/>
      <c r="AK17" s="59"/>
    </row>
    <row r="18" spans="1:37" ht="26.25" customHeight="1">
      <c r="A18" s="63" t="s">
        <v>66</v>
      </c>
      <c r="B18" s="64"/>
      <c r="C18" s="69" t="s">
        <v>59</v>
      </c>
      <c r="D18" s="63"/>
      <c r="E18" s="65">
        <f t="shared" si="3"/>
        <v>1</v>
      </c>
      <c r="F18" s="56">
        <v>0</v>
      </c>
      <c r="G18" s="56"/>
      <c r="H18" s="66" t="s">
        <v>60</v>
      </c>
      <c r="I18" s="66" t="s">
        <v>61</v>
      </c>
      <c r="J18" s="66" t="s">
        <v>62</v>
      </c>
      <c r="K18" s="57">
        <f t="shared" ca="1" si="4"/>
        <v>0</v>
      </c>
      <c r="L18" s="67"/>
      <c r="M18" s="59"/>
      <c r="N18" s="34"/>
      <c r="O18" s="69" t="s">
        <v>59</v>
      </c>
      <c r="P18" s="63"/>
      <c r="Q18" s="55">
        <f t="shared" si="5"/>
        <v>1</v>
      </c>
      <c r="R18" s="56">
        <v>0</v>
      </c>
      <c r="S18" s="56"/>
      <c r="T18" s="66" t="s">
        <v>60</v>
      </c>
      <c r="U18" s="66" t="s">
        <v>61</v>
      </c>
      <c r="V18" s="66" t="s">
        <v>62</v>
      </c>
      <c r="W18" s="57">
        <f t="shared" ca="1" si="6"/>
        <v>0</v>
      </c>
      <c r="X18" s="67"/>
      <c r="Y18" s="59"/>
      <c r="Z18" s="34"/>
      <c r="AA18" s="71" t="s">
        <v>59</v>
      </c>
      <c r="AB18" s="63"/>
      <c r="AC18" s="55">
        <f t="shared" si="7"/>
        <v>1</v>
      </c>
      <c r="AD18" s="56">
        <v>0</v>
      </c>
      <c r="AE18" s="56"/>
      <c r="AF18" s="66" t="s">
        <v>60</v>
      </c>
      <c r="AG18" s="66" t="s">
        <v>61</v>
      </c>
      <c r="AH18" s="66" t="s">
        <v>62</v>
      </c>
      <c r="AI18" s="57">
        <f t="shared" ca="1" si="8"/>
        <v>0</v>
      </c>
      <c r="AJ18" s="67"/>
      <c r="AK18" s="59"/>
    </row>
    <row r="19" spans="1:37" ht="26.25" customHeight="1">
      <c r="A19" s="63" t="s">
        <v>67</v>
      </c>
      <c r="B19" s="64"/>
      <c r="C19" s="69" t="s">
        <v>59</v>
      </c>
      <c r="D19" s="63"/>
      <c r="E19" s="72">
        <f t="shared" si="3"/>
        <v>1</v>
      </c>
      <c r="F19" s="56">
        <v>0</v>
      </c>
      <c r="G19" s="56"/>
      <c r="H19" s="66" t="s">
        <v>60</v>
      </c>
      <c r="I19" s="66" t="s">
        <v>61</v>
      </c>
      <c r="J19" s="66" t="s">
        <v>62</v>
      </c>
      <c r="K19" s="57">
        <f t="shared" ca="1" si="4"/>
        <v>0</v>
      </c>
      <c r="L19" s="67"/>
      <c r="M19" s="59"/>
      <c r="N19" s="34"/>
      <c r="O19" s="69" t="s">
        <v>59</v>
      </c>
      <c r="P19" s="63"/>
      <c r="Q19" s="55">
        <f t="shared" si="5"/>
        <v>1</v>
      </c>
      <c r="R19" s="56">
        <v>0</v>
      </c>
      <c r="S19" s="56"/>
      <c r="T19" s="66" t="s">
        <v>60</v>
      </c>
      <c r="U19" s="66" t="s">
        <v>61</v>
      </c>
      <c r="V19" s="66" t="s">
        <v>62</v>
      </c>
      <c r="W19" s="57">
        <f t="shared" ca="1" si="6"/>
        <v>0</v>
      </c>
      <c r="X19" s="67"/>
      <c r="Y19" s="59"/>
      <c r="Z19" s="34"/>
      <c r="AA19" s="73" t="s">
        <v>59</v>
      </c>
      <c r="AB19" s="63"/>
      <c r="AC19" s="55">
        <f t="shared" si="7"/>
        <v>1</v>
      </c>
      <c r="AD19" s="56">
        <v>0</v>
      </c>
      <c r="AE19" s="56"/>
      <c r="AF19" s="66" t="s">
        <v>60</v>
      </c>
      <c r="AG19" s="66" t="s">
        <v>61</v>
      </c>
      <c r="AH19" s="66" t="s">
        <v>62</v>
      </c>
      <c r="AI19" s="57">
        <f t="shared" ca="1" si="8"/>
        <v>0</v>
      </c>
      <c r="AJ19" s="67"/>
      <c r="AK19" s="59"/>
    </row>
    <row r="20" spans="1:37" ht="13.5" customHeight="1">
      <c r="A20" s="47" t="s">
        <v>68</v>
      </c>
      <c r="B20" s="48"/>
      <c r="C20" s="74"/>
      <c r="D20" s="74"/>
      <c r="E20" s="74"/>
      <c r="F20" s="74"/>
      <c r="G20" s="74"/>
      <c r="H20" s="74"/>
      <c r="I20" s="75"/>
      <c r="J20" s="75"/>
      <c r="K20" s="75"/>
      <c r="L20" s="76"/>
      <c r="M20" s="77"/>
      <c r="N20" s="34"/>
      <c r="O20" s="74"/>
      <c r="P20" s="74"/>
      <c r="Q20" s="74"/>
      <c r="R20" s="74"/>
      <c r="S20" s="74"/>
      <c r="T20" s="74"/>
      <c r="U20" s="75"/>
      <c r="V20" s="75"/>
      <c r="W20" s="75"/>
      <c r="X20" s="76"/>
      <c r="Y20" s="77"/>
      <c r="Z20" s="34"/>
      <c r="AA20" s="78"/>
      <c r="AB20" s="74"/>
      <c r="AC20" s="74"/>
      <c r="AD20" s="74"/>
      <c r="AE20" s="74"/>
      <c r="AF20" s="74"/>
      <c r="AG20" s="75"/>
      <c r="AH20" s="75"/>
      <c r="AI20" s="75"/>
      <c r="AJ20" s="76"/>
      <c r="AK20" s="77"/>
    </row>
    <row r="21" spans="1:37" ht="26.25" customHeight="1">
      <c r="A21" s="52" t="s">
        <v>69</v>
      </c>
      <c r="B21" s="53"/>
      <c r="C21" s="60" t="s">
        <v>59</v>
      </c>
      <c r="D21" s="52"/>
      <c r="E21" s="79">
        <f t="shared" ref="E21:E24" si="9">COUNTIF(C21,"&lt;=1),""0")</f>
        <v>1</v>
      </c>
      <c r="F21" s="56">
        <v>0</v>
      </c>
      <c r="G21" s="56"/>
      <c r="H21" s="56" t="s">
        <v>60</v>
      </c>
      <c r="I21" s="56" t="s">
        <v>61</v>
      </c>
      <c r="J21" s="56" t="s">
        <v>62</v>
      </c>
      <c r="K21" s="57">
        <f t="shared" ref="K21:K24" ca="1" si="10">OFFSET(G21,0,LEFT(C21,1))</f>
        <v>0</v>
      </c>
      <c r="L21" s="58"/>
      <c r="M21" s="61"/>
      <c r="N21" s="34"/>
      <c r="O21" s="60" t="s">
        <v>59</v>
      </c>
      <c r="P21" s="52"/>
      <c r="Q21" s="55">
        <f t="shared" ref="Q21:Q24" si="11">COUNTIF(O21,"&lt;=1),""0")</f>
        <v>1</v>
      </c>
      <c r="R21" s="56">
        <v>0</v>
      </c>
      <c r="S21" s="56"/>
      <c r="T21" s="56" t="s">
        <v>60</v>
      </c>
      <c r="U21" s="56" t="s">
        <v>61</v>
      </c>
      <c r="V21" s="56" t="s">
        <v>62</v>
      </c>
      <c r="W21" s="57">
        <f t="shared" ref="W21:W24" ca="1" si="12">OFFSET(S21,0,LEFT(O21,1))</f>
        <v>0</v>
      </c>
      <c r="X21" s="58"/>
      <c r="Y21" s="61"/>
      <c r="Z21" s="34"/>
      <c r="AA21" s="71" t="s">
        <v>59</v>
      </c>
      <c r="AB21" s="52"/>
      <c r="AC21" s="55">
        <f t="shared" ref="AC21:AC24" si="13">COUNTIF(AA21,"&lt;=1),""0")</f>
        <v>1</v>
      </c>
      <c r="AD21" s="56">
        <v>0</v>
      </c>
      <c r="AE21" s="56"/>
      <c r="AF21" s="56" t="s">
        <v>60</v>
      </c>
      <c r="AG21" s="56" t="s">
        <v>61</v>
      </c>
      <c r="AH21" s="56" t="s">
        <v>62</v>
      </c>
      <c r="AI21" s="57">
        <f t="shared" ref="AI21:AI24" ca="1" si="14">OFFSET(AE21,0,LEFT(AA21,1))</f>
        <v>0</v>
      </c>
      <c r="AJ21" s="58"/>
      <c r="AK21" s="61"/>
    </row>
    <row r="22" spans="1:37" ht="26.25" customHeight="1">
      <c r="A22" s="63" t="s">
        <v>70</v>
      </c>
      <c r="B22" s="64"/>
      <c r="C22" s="69" t="s">
        <v>59</v>
      </c>
      <c r="D22" s="63"/>
      <c r="E22" s="70">
        <f t="shared" si="9"/>
        <v>1</v>
      </c>
      <c r="F22" s="56">
        <v>0</v>
      </c>
      <c r="G22" s="56"/>
      <c r="H22" s="66" t="s">
        <v>60</v>
      </c>
      <c r="I22" s="66" t="s">
        <v>61</v>
      </c>
      <c r="J22" s="66" t="s">
        <v>62</v>
      </c>
      <c r="K22" s="57">
        <f t="shared" ca="1" si="10"/>
        <v>0</v>
      </c>
      <c r="L22" s="67"/>
      <c r="M22" s="59"/>
      <c r="N22" s="34"/>
      <c r="O22" s="69" t="s">
        <v>59</v>
      </c>
      <c r="P22" s="63"/>
      <c r="Q22" s="55">
        <f t="shared" si="11"/>
        <v>1</v>
      </c>
      <c r="R22" s="56">
        <v>0</v>
      </c>
      <c r="S22" s="56"/>
      <c r="T22" s="66" t="s">
        <v>60</v>
      </c>
      <c r="U22" s="66" t="s">
        <v>61</v>
      </c>
      <c r="V22" s="66" t="s">
        <v>62</v>
      </c>
      <c r="W22" s="57">
        <f t="shared" ca="1" si="12"/>
        <v>0</v>
      </c>
      <c r="X22" s="67"/>
      <c r="Y22" s="59"/>
      <c r="Z22" s="34"/>
      <c r="AA22" s="71" t="s">
        <v>59</v>
      </c>
      <c r="AB22" s="63"/>
      <c r="AC22" s="55">
        <f t="shared" si="13"/>
        <v>1</v>
      </c>
      <c r="AD22" s="56">
        <v>0</v>
      </c>
      <c r="AE22" s="56"/>
      <c r="AF22" s="66" t="s">
        <v>60</v>
      </c>
      <c r="AG22" s="66" t="s">
        <v>61</v>
      </c>
      <c r="AH22" s="66" t="s">
        <v>62</v>
      </c>
      <c r="AI22" s="57">
        <f t="shared" ca="1" si="14"/>
        <v>0</v>
      </c>
      <c r="AJ22" s="67"/>
      <c r="AK22" s="59"/>
    </row>
    <row r="23" spans="1:37" ht="26.25" customHeight="1">
      <c r="A23" s="63" t="s">
        <v>71</v>
      </c>
      <c r="B23" s="64"/>
      <c r="C23" s="69" t="s">
        <v>59</v>
      </c>
      <c r="D23" s="63"/>
      <c r="E23" s="65">
        <f t="shared" si="9"/>
        <v>1</v>
      </c>
      <c r="F23" s="56">
        <v>0</v>
      </c>
      <c r="G23" s="56"/>
      <c r="H23" s="66" t="s">
        <v>60</v>
      </c>
      <c r="I23" s="66" t="s">
        <v>61</v>
      </c>
      <c r="J23" s="66" t="s">
        <v>62</v>
      </c>
      <c r="K23" s="57">
        <f t="shared" ca="1" si="10"/>
        <v>0</v>
      </c>
      <c r="L23" s="67"/>
      <c r="M23" s="59"/>
      <c r="N23" s="34"/>
      <c r="O23" s="69" t="s">
        <v>59</v>
      </c>
      <c r="P23" s="63"/>
      <c r="Q23" s="55">
        <f t="shared" si="11"/>
        <v>1</v>
      </c>
      <c r="R23" s="56">
        <v>0</v>
      </c>
      <c r="S23" s="56"/>
      <c r="T23" s="66" t="s">
        <v>60</v>
      </c>
      <c r="U23" s="66" t="s">
        <v>61</v>
      </c>
      <c r="V23" s="66" t="s">
        <v>62</v>
      </c>
      <c r="W23" s="57">
        <f t="shared" ca="1" si="12"/>
        <v>0</v>
      </c>
      <c r="X23" s="67"/>
      <c r="Y23" s="59"/>
      <c r="Z23" s="34"/>
      <c r="AA23" s="71" t="s">
        <v>59</v>
      </c>
      <c r="AB23" s="63"/>
      <c r="AC23" s="55">
        <f t="shared" si="13"/>
        <v>1</v>
      </c>
      <c r="AD23" s="56">
        <v>0</v>
      </c>
      <c r="AE23" s="56"/>
      <c r="AF23" s="66" t="s">
        <v>60</v>
      </c>
      <c r="AG23" s="66" t="s">
        <v>61</v>
      </c>
      <c r="AH23" s="66" t="s">
        <v>62</v>
      </c>
      <c r="AI23" s="57">
        <f t="shared" ca="1" si="14"/>
        <v>0</v>
      </c>
      <c r="AJ23" s="67"/>
      <c r="AK23" s="59"/>
    </row>
    <row r="24" spans="1:37" ht="26.25" customHeight="1">
      <c r="A24" s="63" t="s">
        <v>72</v>
      </c>
      <c r="B24" s="64"/>
      <c r="C24" s="69" t="s">
        <v>59</v>
      </c>
      <c r="D24" s="63"/>
      <c r="E24" s="72">
        <f t="shared" si="9"/>
        <v>1</v>
      </c>
      <c r="F24" s="56">
        <v>0</v>
      </c>
      <c r="G24" s="56"/>
      <c r="H24" s="66" t="s">
        <v>60</v>
      </c>
      <c r="I24" s="66" t="s">
        <v>61</v>
      </c>
      <c r="J24" s="66" t="s">
        <v>62</v>
      </c>
      <c r="K24" s="57">
        <f t="shared" ca="1" si="10"/>
        <v>0</v>
      </c>
      <c r="L24" s="80"/>
      <c r="M24" s="81"/>
      <c r="N24" s="82"/>
      <c r="O24" s="69" t="s">
        <v>59</v>
      </c>
      <c r="P24" s="63"/>
      <c r="Q24" s="55">
        <f t="shared" si="11"/>
        <v>1</v>
      </c>
      <c r="R24" s="56">
        <v>0</v>
      </c>
      <c r="S24" s="56"/>
      <c r="T24" s="66" t="s">
        <v>60</v>
      </c>
      <c r="U24" s="66" t="s">
        <v>61</v>
      </c>
      <c r="V24" s="66" t="s">
        <v>62</v>
      </c>
      <c r="W24" s="57">
        <f t="shared" ca="1" si="12"/>
        <v>0</v>
      </c>
      <c r="X24" s="80"/>
      <c r="Y24" s="81"/>
      <c r="Z24" s="82"/>
      <c r="AA24" s="73" t="s">
        <v>59</v>
      </c>
      <c r="AB24" s="63"/>
      <c r="AC24" s="55">
        <f t="shared" si="13"/>
        <v>1</v>
      </c>
      <c r="AD24" s="56">
        <v>0</v>
      </c>
      <c r="AE24" s="56"/>
      <c r="AF24" s="66" t="s">
        <v>60</v>
      </c>
      <c r="AG24" s="66" t="s">
        <v>61</v>
      </c>
      <c r="AH24" s="66" t="s">
        <v>62</v>
      </c>
      <c r="AI24" s="57">
        <f t="shared" ca="1" si="14"/>
        <v>0</v>
      </c>
      <c r="AJ24" s="80"/>
      <c r="AK24" s="81"/>
    </row>
    <row r="25" spans="1:37" ht="13.5" customHeight="1">
      <c r="A25" s="47" t="s">
        <v>73</v>
      </c>
      <c r="B25" s="48"/>
      <c r="C25" s="74"/>
      <c r="D25" s="74"/>
      <c r="E25" s="74"/>
      <c r="F25" s="74"/>
      <c r="G25" s="74"/>
      <c r="H25" s="74"/>
      <c r="I25" s="75"/>
      <c r="J25" s="75"/>
      <c r="K25" s="75"/>
      <c r="L25" s="76"/>
      <c r="M25" s="77"/>
      <c r="N25" s="34"/>
      <c r="O25" s="74"/>
      <c r="P25" s="74"/>
      <c r="Q25" s="74"/>
      <c r="R25" s="74"/>
      <c r="S25" s="74"/>
      <c r="T25" s="74"/>
      <c r="U25" s="75"/>
      <c r="V25" s="75"/>
      <c r="W25" s="75"/>
      <c r="X25" s="76"/>
      <c r="Y25" s="77"/>
      <c r="Z25" s="34"/>
      <c r="AA25" s="78"/>
      <c r="AB25" s="74"/>
      <c r="AC25" s="74"/>
      <c r="AD25" s="74"/>
      <c r="AE25" s="74"/>
      <c r="AF25" s="74"/>
      <c r="AG25" s="75"/>
      <c r="AH25" s="75"/>
      <c r="AI25" s="75"/>
      <c r="AJ25" s="76"/>
      <c r="AK25" s="77"/>
    </row>
    <row r="26" spans="1:37" ht="26.25" customHeight="1">
      <c r="A26" s="52" t="s">
        <v>74</v>
      </c>
      <c r="B26" s="53"/>
      <c r="C26" s="60" t="s">
        <v>59</v>
      </c>
      <c r="D26" s="52"/>
      <c r="E26" s="55">
        <f t="shared" ref="E26:E29" si="15">COUNTIF(C26,"&lt;=1),""0")</f>
        <v>1</v>
      </c>
      <c r="F26" s="56">
        <v>0</v>
      </c>
      <c r="G26" s="56"/>
      <c r="H26" s="56" t="s">
        <v>60</v>
      </c>
      <c r="I26" s="56" t="s">
        <v>61</v>
      </c>
      <c r="J26" s="56" t="s">
        <v>62</v>
      </c>
      <c r="K26" s="57">
        <f t="shared" ref="K26:K29" ca="1" si="16">OFFSET(G26,0,LEFT(C26,1))</f>
        <v>0</v>
      </c>
      <c r="L26" s="58"/>
      <c r="M26" s="61"/>
      <c r="N26" s="34"/>
      <c r="O26" s="60" t="s">
        <v>59</v>
      </c>
      <c r="P26" s="52"/>
      <c r="Q26" s="55">
        <f t="shared" ref="Q26:Q29" si="17">COUNTIF(O26,"&lt;=1),""0")</f>
        <v>1</v>
      </c>
      <c r="R26" s="56">
        <v>0</v>
      </c>
      <c r="S26" s="56"/>
      <c r="T26" s="56" t="s">
        <v>60</v>
      </c>
      <c r="U26" s="56" t="s">
        <v>61</v>
      </c>
      <c r="V26" s="56" t="s">
        <v>62</v>
      </c>
      <c r="W26" s="57">
        <f t="shared" ref="W26:W29" ca="1" si="18">OFFSET(S26,0,LEFT(O26,1))</f>
        <v>0</v>
      </c>
      <c r="X26" s="58"/>
      <c r="Y26" s="61"/>
      <c r="Z26" s="34"/>
      <c r="AA26" s="71" t="s">
        <v>59</v>
      </c>
      <c r="AB26" s="52"/>
      <c r="AC26" s="55">
        <f t="shared" ref="AC26:AC29" si="19">COUNTIF(AA26,"&lt;=1),""0")</f>
        <v>1</v>
      </c>
      <c r="AD26" s="56">
        <v>0</v>
      </c>
      <c r="AE26" s="56"/>
      <c r="AF26" s="56" t="s">
        <v>60</v>
      </c>
      <c r="AG26" s="56" t="s">
        <v>61</v>
      </c>
      <c r="AH26" s="56" t="s">
        <v>62</v>
      </c>
      <c r="AI26" s="57">
        <f t="shared" ref="AI26:AI29" ca="1" si="20">OFFSET(AE26,0,LEFT(AA26,1))</f>
        <v>0</v>
      </c>
      <c r="AJ26" s="58"/>
      <c r="AK26" s="61"/>
    </row>
    <row r="27" spans="1:37" ht="26.25" customHeight="1">
      <c r="A27" s="63" t="s">
        <v>75</v>
      </c>
      <c r="B27" s="64"/>
      <c r="C27" s="69" t="s">
        <v>59</v>
      </c>
      <c r="D27" s="63"/>
      <c r="E27" s="65">
        <f t="shared" si="15"/>
        <v>1</v>
      </c>
      <c r="F27" s="56">
        <v>0</v>
      </c>
      <c r="G27" s="56"/>
      <c r="H27" s="66" t="s">
        <v>60</v>
      </c>
      <c r="I27" s="66" t="s">
        <v>61</v>
      </c>
      <c r="J27" s="66" t="s">
        <v>62</v>
      </c>
      <c r="K27" s="57">
        <f t="shared" ca="1" si="16"/>
        <v>0</v>
      </c>
      <c r="L27" s="67"/>
      <c r="M27" s="59"/>
      <c r="N27" s="34"/>
      <c r="O27" s="69" t="s">
        <v>59</v>
      </c>
      <c r="P27" s="63"/>
      <c r="Q27" s="55">
        <f t="shared" si="17"/>
        <v>1</v>
      </c>
      <c r="R27" s="56">
        <v>0</v>
      </c>
      <c r="S27" s="56"/>
      <c r="T27" s="66" t="s">
        <v>60</v>
      </c>
      <c r="U27" s="66" t="s">
        <v>61</v>
      </c>
      <c r="V27" s="66" t="s">
        <v>62</v>
      </c>
      <c r="W27" s="57">
        <f t="shared" ca="1" si="18"/>
        <v>0</v>
      </c>
      <c r="X27" s="67"/>
      <c r="Y27" s="59"/>
      <c r="Z27" s="34"/>
      <c r="AA27" s="71" t="s">
        <v>59</v>
      </c>
      <c r="AB27" s="63"/>
      <c r="AC27" s="55">
        <f t="shared" si="19"/>
        <v>1</v>
      </c>
      <c r="AD27" s="56">
        <v>0</v>
      </c>
      <c r="AE27" s="56"/>
      <c r="AF27" s="66" t="s">
        <v>60</v>
      </c>
      <c r="AG27" s="66" t="s">
        <v>61</v>
      </c>
      <c r="AH27" s="66" t="s">
        <v>62</v>
      </c>
      <c r="AI27" s="57">
        <f t="shared" ca="1" si="20"/>
        <v>0</v>
      </c>
      <c r="AJ27" s="67"/>
      <c r="AK27" s="59"/>
    </row>
    <row r="28" spans="1:37" ht="26.25" customHeight="1">
      <c r="A28" s="63" t="s">
        <v>70</v>
      </c>
      <c r="B28" s="64"/>
      <c r="C28" s="69" t="s">
        <v>59</v>
      </c>
      <c r="D28" s="63"/>
      <c r="E28" s="65">
        <f t="shared" si="15"/>
        <v>1</v>
      </c>
      <c r="F28" s="56">
        <v>0</v>
      </c>
      <c r="G28" s="56"/>
      <c r="H28" s="66" t="s">
        <v>60</v>
      </c>
      <c r="I28" s="66" t="s">
        <v>61</v>
      </c>
      <c r="J28" s="66" t="s">
        <v>62</v>
      </c>
      <c r="K28" s="57">
        <f t="shared" ca="1" si="16"/>
        <v>0</v>
      </c>
      <c r="L28" s="67"/>
      <c r="M28" s="59"/>
      <c r="N28" s="34"/>
      <c r="O28" s="69" t="s">
        <v>59</v>
      </c>
      <c r="P28" s="63"/>
      <c r="Q28" s="55">
        <f t="shared" si="17"/>
        <v>1</v>
      </c>
      <c r="R28" s="56">
        <v>0</v>
      </c>
      <c r="S28" s="56"/>
      <c r="T28" s="66" t="s">
        <v>60</v>
      </c>
      <c r="U28" s="66" t="s">
        <v>61</v>
      </c>
      <c r="V28" s="66" t="s">
        <v>62</v>
      </c>
      <c r="W28" s="57">
        <f t="shared" ca="1" si="18"/>
        <v>0</v>
      </c>
      <c r="X28" s="67"/>
      <c r="Y28" s="59"/>
      <c r="Z28" s="34"/>
      <c r="AA28" s="71" t="s">
        <v>59</v>
      </c>
      <c r="AB28" s="63"/>
      <c r="AC28" s="55">
        <f t="shared" si="19"/>
        <v>1</v>
      </c>
      <c r="AD28" s="56">
        <v>0</v>
      </c>
      <c r="AE28" s="56"/>
      <c r="AF28" s="66" t="s">
        <v>60</v>
      </c>
      <c r="AG28" s="66" t="s">
        <v>61</v>
      </c>
      <c r="AH28" s="66" t="s">
        <v>62</v>
      </c>
      <c r="AI28" s="57">
        <f t="shared" ca="1" si="20"/>
        <v>0</v>
      </c>
      <c r="AJ28" s="67"/>
      <c r="AK28" s="59"/>
    </row>
    <row r="29" spans="1:37" ht="26.25" customHeight="1">
      <c r="A29" s="63" t="s">
        <v>76</v>
      </c>
      <c r="B29" s="64"/>
      <c r="C29" s="69" t="s">
        <v>59</v>
      </c>
      <c r="D29" s="63"/>
      <c r="E29" s="68">
        <f t="shared" si="15"/>
        <v>1</v>
      </c>
      <c r="F29" s="56">
        <v>0</v>
      </c>
      <c r="G29" s="83"/>
      <c r="H29" s="83" t="s">
        <v>60</v>
      </c>
      <c r="I29" s="83" t="s">
        <v>61</v>
      </c>
      <c r="J29" s="66" t="s">
        <v>62</v>
      </c>
      <c r="K29" s="57">
        <f t="shared" ca="1" si="16"/>
        <v>0</v>
      </c>
      <c r="L29" s="80"/>
      <c r="M29" s="81"/>
      <c r="N29" s="34"/>
      <c r="O29" s="69" t="s">
        <v>59</v>
      </c>
      <c r="P29" s="63"/>
      <c r="Q29" s="55">
        <f t="shared" si="17"/>
        <v>1</v>
      </c>
      <c r="R29" s="56">
        <v>0</v>
      </c>
      <c r="S29" s="83"/>
      <c r="T29" s="83" t="s">
        <v>60</v>
      </c>
      <c r="U29" s="83" t="s">
        <v>61</v>
      </c>
      <c r="V29" s="66" t="s">
        <v>62</v>
      </c>
      <c r="W29" s="57">
        <f t="shared" ca="1" si="18"/>
        <v>0</v>
      </c>
      <c r="X29" s="80"/>
      <c r="Y29" s="81"/>
      <c r="Z29" s="34"/>
      <c r="AA29" s="73" t="s">
        <v>59</v>
      </c>
      <c r="AB29" s="63"/>
      <c r="AC29" s="55">
        <f t="shared" si="19"/>
        <v>1</v>
      </c>
      <c r="AD29" s="56">
        <v>0</v>
      </c>
      <c r="AE29" s="83"/>
      <c r="AF29" s="83" t="s">
        <v>60</v>
      </c>
      <c r="AG29" s="83" t="s">
        <v>61</v>
      </c>
      <c r="AH29" s="66" t="s">
        <v>62</v>
      </c>
      <c r="AI29" s="57">
        <f t="shared" ca="1" si="20"/>
        <v>0</v>
      </c>
      <c r="AJ29" s="80"/>
      <c r="AK29" s="81"/>
    </row>
    <row r="30" spans="1:37" ht="17.25" customHeight="1">
      <c r="A30" s="47" t="s">
        <v>77</v>
      </c>
      <c r="B30" s="48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84"/>
      <c r="N30" s="3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84"/>
      <c r="Z30" s="34"/>
      <c r="AA30" s="78"/>
      <c r="AB30" s="74"/>
      <c r="AC30" s="74"/>
      <c r="AD30" s="74"/>
      <c r="AE30" s="74"/>
      <c r="AF30" s="74"/>
      <c r="AG30" s="74"/>
      <c r="AH30" s="74"/>
      <c r="AI30" s="74"/>
      <c r="AJ30" s="74"/>
      <c r="AK30" s="84"/>
    </row>
    <row r="31" spans="1:37" ht="26.25" customHeight="1">
      <c r="A31" s="52" t="s">
        <v>78</v>
      </c>
      <c r="B31" s="53"/>
      <c r="C31" s="60" t="s">
        <v>59</v>
      </c>
      <c r="D31" s="52"/>
      <c r="E31" s="79">
        <f t="shared" ref="E31:E35" si="21">COUNTIF(C31,"&lt;=1),""0")</f>
        <v>1</v>
      </c>
      <c r="F31" s="56">
        <v>0</v>
      </c>
      <c r="G31" s="56"/>
      <c r="H31" s="56" t="s">
        <v>60</v>
      </c>
      <c r="I31" s="56" t="s">
        <v>61</v>
      </c>
      <c r="J31" s="56" t="s">
        <v>62</v>
      </c>
      <c r="K31" s="57">
        <f t="shared" ref="K31:K35" ca="1" si="22">OFFSET(G31,0,LEFT(C31,1))</f>
        <v>0</v>
      </c>
      <c r="L31" s="58"/>
      <c r="M31" s="61"/>
      <c r="N31" s="34"/>
      <c r="O31" s="60" t="s">
        <v>59</v>
      </c>
      <c r="P31" s="52"/>
      <c r="Q31" s="55">
        <f t="shared" ref="Q31:Q35" si="23">COUNTIF(O31,"&lt;=1),""0")</f>
        <v>1</v>
      </c>
      <c r="R31" s="56">
        <v>0</v>
      </c>
      <c r="S31" s="56"/>
      <c r="T31" s="56" t="s">
        <v>60</v>
      </c>
      <c r="U31" s="56" t="s">
        <v>61</v>
      </c>
      <c r="V31" s="56" t="s">
        <v>62</v>
      </c>
      <c r="W31" s="57">
        <f t="shared" ref="W31:W35" ca="1" si="24">OFFSET(S31,0,LEFT(O31,1))</f>
        <v>0</v>
      </c>
      <c r="X31" s="58"/>
      <c r="Y31" s="61"/>
      <c r="Z31" s="34"/>
      <c r="AA31" s="71" t="s">
        <v>59</v>
      </c>
      <c r="AB31" s="52"/>
      <c r="AC31" s="55">
        <f t="shared" ref="AC31:AC35" si="25">COUNTIF(AA31,"&lt;=1),""0")</f>
        <v>1</v>
      </c>
      <c r="AD31" s="56">
        <v>0</v>
      </c>
      <c r="AE31" s="56"/>
      <c r="AF31" s="56" t="s">
        <v>60</v>
      </c>
      <c r="AG31" s="56" t="s">
        <v>61</v>
      </c>
      <c r="AH31" s="56" t="s">
        <v>62</v>
      </c>
      <c r="AI31" s="57">
        <f t="shared" ref="AI31:AI35" ca="1" si="26">OFFSET(AE31,0,LEFT(AA31,1))</f>
        <v>0</v>
      </c>
      <c r="AJ31" s="58"/>
      <c r="AK31" s="61"/>
    </row>
    <row r="32" spans="1:37" ht="26.25" customHeight="1">
      <c r="A32" s="63" t="s">
        <v>79</v>
      </c>
      <c r="B32" s="64"/>
      <c r="C32" s="69" t="s">
        <v>59</v>
      </c>
      <c r="D32" s="63"/>
      <c r="E32" s="65">
        <f t="shared" si="21"/>
        <v>1</v>
      </c>
      <c r="F32" s="56">
        <v>0</v>
      </c>
      <c r="G32" s="56"/>
      <c r="H32" s="66" t="s">
        <v>60</v>
      </c>
      <c r="I32" s="66" t="s">
        <v>61</v>
      </c>
      <c r="J32" s="66" t="s">
        <v>62</v>
      </c>
      <c r="K32" s="57">
        <f t="shared" ca="1" si="22"/>
        <v>0</v>
      </c>
      <c r="L32" s="67"/>
      <c r="M32" s="59"/>
      <c r="N32" s="34"/>
      <c r="O32" s="69" t="s">
        <v>59</v>
      </c>
      <c r="P32" s="63"/>
      <c r="Q32" s="55">
        <f t="shared" si="23"/>
        <v>1</v>
      </c>
      <c r="R32" s="56">
        <v>0</v>
      </c>
      <c r="S32" s="56"/>
      <c r="T32" s="66" t="s">
        <v>60</v>
      </c>
      <c r="U32" s="66" t="s">
        <v>61</v>
      </c>
      <c r="V32" s="66" t="s">
        <v>62</v>
      </c>
      <c r="W32" s="57">
        <f t="shared" ca="1" si="24"/>
        <v>0</v>
      </c>
      <c r="X32" s="67"/>
      <c r="Y32" s="59"/>
      <c r="Z32" s="34"/>
      <c r="AA32" s="71" t="s">
        <v>59</v>
      </c>
      <c r="AB32" s="63"/>
      <c r="AC32" s="55">
        <f t="shared" si="25"/>
        <v>1</v>
      </c>
      <c r="AD32" s="56">
        <v>0</v>
      </c>
      <c r="AE32" s="56"/>
      <c r="AF32" s="66" t="s">
        <v>60</v>
      </c>
      <c r="AG32" s="66" t="s">
        <v>61</v>
      </c>
      <c r="AH32" s="66" t="s">
        <v>62</v>
      </c>
      <c r="AI32" s="57">
        <f t="shared" ca="1" si="26"/>
        <v>0</v>
      </c>
      <c r="AJ32" s="67"/>
      <c r="AK32" s="59"/>
    </row>
    <row r="33" spans="1:37" ht="26.25" customHeight="1">
      <c r="A33" s="63" t="s">
        <v>80</v>
      </c>
      <c r="B33" s="64"/>
      <c r="C33" s="69" t="s">
        <v>59</v>
      </c>
      <c r="D33" s="63"/>
      <c r="E33" s="65">
        <f t="shared" si="21"/>
        <v>1</v>
      </c>
      <c r="F33" s="56">
        <v>0</v>
      </c>
      <c r="G33" s="56"/>
      <c r="H33" s="66" t="s">
        <v>60</v>
      </c>
      <c r="I33" s="66" t="s">
        <v>61</v>
      </c>
      <c r="J33" s="66" t="s">
        <v>62</v>
      </c>
      <c r="K33" s="57">
        <f t="shared" ca="1" si="22"/>
        <v>0</v>
      </c>
      <c r="L33" s="67"/>
      <c r="M33" s="59"/>
      <c r="N33" s="34"/>
      <c r="O33" s="69" t="s">
        <v>59</v>
      </c>
      <c r="P33" s="63"/>
      <c r="Q33" s="55">
        <f t="shared" si="23"/>
        <v>1</v>
      </c>
      <c r="R33" s="56">
        <v>0</v>
      </c>
      <c r="S33" s="56"/>
      <c r="T33" s="66" t="s">
        <v>60</v>
      </c>
      <c r="U33" s="66" t="s">
        <v>61</v>
      </c>
      <c r="V33" s="66" t="s">
        <v>62</v>
      </c>
      <c r="W33" s="57">
        <f t="shared" ca="1" si="24"/>
        <v>0</v>
      </c>
      <c r="X33" s="67"/>
      <c r="Y33" s="59"/>
      <c r="Z33" s="34"/>
      <c r="AA33" s="71" t="s">
        <v>59</v>
      </c>
      <c r="AB33" s="63"/>
      <c r="AC33" s="55">
        <f t="shared" si="25"/>
        <v>1</v>
      </c>
      <c r="AD33" s="56">
        <v>0</v>
      </c>
      <c r="AE33" s="56"/>
      <c r="AF33" s="66" t="s">
        <v>60</v>
      </c>
      <c r="AG33" s="66" t="s">
        <v>61</v>
      </c>
      <c r="AH33" s="66" t="s">
        <v>62</v>
      </c>
      <c r="AI33" s="57">
        <f t="shared" ca="1" si="26"/>
        <v>0</v>
      </c>
      <c r="AJ33" s="67"/>
      <c r="AK33" s="59"/>
    </row>
    <row r="34" spans="1:37" ht="26.25" customHeight="1">
      <c r="A34" s="63" t="s">
        <v>81</v>
      </c>
      <c r="B34" s="64"/>
      <c r="C34" s="69" t="s">
        <v>59</v>
      </c>
      <c r="D34" s="63"/>
      <c r="E34" s="65">
        <f t="shared" si="21"/>
        <v>1</v>
      </c>
      <c r="F34" s="56">
        <v>0</v>
      </c>
      <c r="G34" s="83"/>
      <c r="H34" s="85" t="s">
        <v>60</v>
      </c>
      <c r="I34" s="85" t="s">
        <v>61</v>
      </c>
      <c r="J34" s="66" t="s">
        <v>62</v>
      </c>
      <c r="K34" s="57">
        <f t="shared" ca="1" si="22"/>
        <v>0</v>
      </c>
      <c r="L34" s="80"/>
      <c r="M34" s="81"/>
      <c r="N34" s="34"/>
      <c r="O34" s="69" t="s">
        <v>59</v>
      </c>
      <c r="P34" s="63"/>
      <c r="Q34" s="55">
        <f t="shared" si="23"/>
        <v>1</v>
      </c>
      <c r="R34" s="56">
        <v>0</v>
      </c>
      <c r="S34" s="83"/>
      <c r="T34" s="85" t="s">
        <v>60</v>
      </c>
      <c r="U34" s="85" t="s">
        <v>61</v>
      </c>
      <c r="V34" s="66" t="s">
        <v>62</v>
      </c>
      <c r="W34" s="57">
        <f t="shared" ca="1" si="24"/>
        <v>0</v>
      </c>
      <c r="X34" s="80"/>
      <c r="Y34" s="81"/>
      <c r="Z34" s="34"/>
      <c r="AA34" s="71" t="s">
        <v>59</v>
      </c>
      <c r="AB34" s="63"/>
      <c r="AC34" s="55">
        <f t="shared" si="25"/>
        <v>1</v>
      </c>
      <c r="AD34" s="56">
        <v>0</v>
      </c>
      <c r="AE34" s="83"/>
      <c r="AF34" s="85" t="s">
        <v>60</v>
      </c>
      <c r="AG34" s="85" t="s">
        <v>61</v>
      </c>
      <c r="AH34" s="66" t="s">
        <v>62</v>
      </c>
      <c r="AI34" s="57">
        <f t="shared" ca="1" si="26"/>
        <v>0</v>
      </c>
      <c r="AJ34" s="80"/>
      <c r="AK34" s="81"/>
    </row>
    <row r="35" spans="1:37" ht="26.25" customHeight="1">
      <c r="A35" s="86" t="s">
        <v>82</v>
      </c>
      <c r="B35" s="87"/>
      <c r="C35" s="69" t="s">
        <v>59</v>
      </c>
      <c r="D35" s="63"/>
      <c r="E35" s="72">
        <f t="shared" si="21"/>
        <v>1</v>
      </c>
      <c r="F35" s="56">
        <v>0</v>
      </c>
      <c r="G35" s="83"/>
      <c r="H35" s="85" t="s">
        <v>60</v>
      </c>
      <c r="I35" s="85" t="s">
        <v>61</v>
      </c>
      <c r="J35" s="66" t="s">
        <v>62</v>
      </c>
      <c r="K35" s="57">
        <f t="shared" ca="1" si="22"/>
        <v>0</v>
      </c>
      <c r="L35" s="80"/>
      <c r="M35" s="81"/>
      <c r="N35" s="34"/>
      <c r="O35" s="69" t="s">
        <v>59</v>
      </c>
      <c r="P35" s="63"/>
      <c r="Q35" s="55">
        <f t="shared" si="23"/>
        <v>1</v>
      </c>
      <c r="R35" s="56">
        <v>0</v>
      </c>
      <c r="S35" s="83"/>
      <c r="T35" s="85" t="s">
        <v>60</v>
      </c>
      <c r="U35" s="85" t="s">
        <v>61</v>
      </c>
      <c r="V35" s="66" t="s">
        <v>62</v>
      </c>
      <c r="W35" s="57">
        <f t="shared" ca="1" si="24"/>
        <v>0</v>
      </c>
      <c r="X35" s="80"/>
      <c r="Y35" s="81"/>
      <c r="Z35" s="34"/>
      <c r="AA35" s="73" t="s">
        <v>59</v>
      </c>
      <c r="AB35" s="63"/>
      <c r="AC35" s="55">
        <f t="shared" si="25"/>
        <v>1</v>
      </c>
      <c r="AD35" s="56">
        <v>0</v>
      </c>
      <c r="AE35" s="83"/>
      <c r="AF35" s="85" t="s">
        <v>60</v>
      </c>
      <c r="AG35" s="85" t="s">
        <v>61</v>
      </c>
      <c r="AH35" s="66" t="s">
        <v>62</v>
      </c>
      <c r="AI35" s="57">
        <f t="shared" ca="1" si="26"/>
        <v>0</v>
      </c>
      <c r="AJ35" s="80"/>
      <c r="AK35" s="81"/>
    </row>
    <row r="36" spans="1:37" ht="15.75" customHeight="1">
      <c r="A36" s="47" t="s">
        <v>83</v>
      </c>
      <c r="B36" s="48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84"/>
      <c r="N36" s="3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84"/>
      <c r="Z36" s="34"/>
      <c r="AA36" s="78"/>
      <c r="AB36" s="74"/>
      <c r="AC36" s="74"/>
      <c r="AD36" s="74"/>
      <c r="AE36" s="74"/>
      <c r="AF36" s="74"/>
      <c r="AG36" s="74"/>
      <c r="AH36" s="74"/>
      <c r="AI36" s="74"/>
      <c r="AJ36" s="74"/>
      <c r="AK36" s="84"/>
    </row>
    <row r="37" spans="1:37" ht="26.25" customHeight="1">
      <c r="A37" s="52" t="s">
        <v>84</v>
      </c>
      <c r="B37" s="53"/>
      <c r="C37" s="60" t="s">
        <v>59</v>
      </c>
      <c r="D37" s="52"/>
      <c r="E37" s="72">
        <f t="shared" ref="E37:E45" si="27">COUNTIF(C37,"&lt;=1),""0")</f>
        <v>1</v>
      </c>
      <c r="F37" s="56">
        <v>0</v>
      </c>
      <c r="G37" s="56"/>
      <c r="H37" s="56" t="s">
        <v>60</v>
      </c>
      <c r="I37" s="56" t="s">
        <v>61</v>
      </c>
      <c r="J37" s="56" t="s">
        <v>62</v>
      </c>
      <c r="K37" s="57">
        <f t="shared" ref="K37:K45" ca="1" si="28">OFFSET(G37,0,LEFT(C37,1))</f>
        <v>0</v>
      </c>
      <c r="L37" s="58"/>
      <c r="M37" s="61"/>
      <c r="N37" s="34"/>
      <c r="O37" s="60" t="s">
        <v>59</v>
      </c>
      <c r="P37" s="52"/>
      <c r="Q37" s="55">
        <f t="shared" ref="Q37:Q45" si="29">COUNTIF(O37,"&lt;=1),""0")</f>
        <v>1</v>
      </c>
      <c r="R37" s="56">
        <v>0</v>
      </c>
      <c r="S37" s="56"/>
      <c r="T37" s="56" t="s">
        <v>60</v>
      </c>
      <c r="U37" s="56" t="s">
        <v>61</v>
      </c>
      <c r="V37" s="56" t="s">
        <v>62</v>
      </c>
      <c r="W37" s="57">
        <f t="shared" ref="W37:W45" ca="1" si="30">OFFSET(S37,0,LEFT(O37,1))</f>
        <v>0</v>
      </c>
      <c r="X37" s="58"/>
      <c r="Y37" s="61"/>
      <c r="Z37" s="34"/>
      <c r="AA37" s="71" t="s">
        <v>59</v>
      </c>
      <c r="AB37" s="52"/>
      <c r="AC37" s="55">
        <f t="shared" ref="AC37:AC45" si="31">COUNTIF(AA37,"&lt;=1),""0")</f>
        <v>1</v>
      </c>
      <c r="AD37" s="56">
        <v>0</v>
      </c>
      <c r="AE37" s="56"/>
      <c r="AF37" s="56" t="s">
        <v>60</v>
      </c>
      <c r="AG37" s="56" t="s">
        <v>61</v>
      </c>
      <c r="AH37" s="56" t="s">
        <v>62</v>
      </c>
      <c r="AI37" s="57">
        <f t="shared" ref="AI37:AI45" ca="1" si="32">OFFSET(AE37,0,LEFT(AA37,1))</f>
        <v>0</v>
      </c>
      <c r="AJ37" s="58"/>
      <c r="AK37" s="61"/>
    </row>
    <row r="38" spans="1:37" ht="26.25" customHeight="1">
      <c r="A38" s="63" t="s">
        <v>85</v>
      </c>
      <c r="B38" s="64"/>
      <c r="C38" s="69" t="s">
        <v>59</v>
      </c>
      <c r="D38" s="63"/>
      <c r="E38" s="72">
        <f t="shared" si="27"/>
        <v>1</v>
      </c>
      <c r="F38" s="56">
        <v>0</v>
      </c>
      <c r="G38" s="56"/>
      <c r="H38" s="66" t="s">
        <v>60</v>
      </c>
      <c r="I38" s="66" t="s">
        <v>61</v>
      </c>
      <c r="J38" s="66" t="s">
        <v>62</v>
      </c>
      <c r="K38" s="57">
        <f t="shared" ca="1" si="28"/>
        <v>0</v>
      </c>
      <c r="L38" s="67"/>
      <c r="M38" s="59"/>
      <c r="N38" s="34"/>
      <c r="O38" s="69" t="s">
        <v>59</v>
      </c>
      <c r="P38" s="63"/>
      <c r="Q38" s="55">
        <f t="shared" si="29"/>
        <v>1</v>
      </c>
      <c r="R38" s="56">
        <v>0</v>
      </c>
      <c r="S38" s="56"/>
      <c r="T38" s="66" t="s">
        <v>60</v>
      </c>
      <c r="U38" s="66" t="s">
        <v>61</v>
      </c>
      <c r="V38" s="66" t="s">
        <v>62</v>
      </c>
      <c r="W38" s="57">
        <f t="shared" ca="1" si="30"/>
        <v>0</v>
      </c>
      <c r="X38" s="67"/>
      <c r="Y38" s="59"/>
      <c r="Z38" s="34"/>
      <c r="AA38" s="71" t="s">
        <v>59</v>
      </c>
      <c r="AB38" s="63"/>
      <c r="AC38" s="55">
        <f t="shared" si="31"/>
        <v>1</v>
      </c>
      <c r="AD38" s="56">
        <v>0</v>
      </c>
      <c r="AE38" s="56"/>
      <c r="AF38" s="66" t="s">
        <v>60</v>
      </c>
      <c r="AG38" s="66" t="s">
        <v>61</v>
      </c>
      <c r="AH38" s="66" t="s">
        <v>62</v>
      </c>
      <c r="AI38" s="57">
        <f t="shared" ca="1" si="32"/>
        <v>0</v>
      </c>
      <c r="AJ38" s="67"/>
      <c r="AK38" s="59"/>
    </row>
    <row r="39" spans="1:37" ht="26.25" customHeight="1">
      <c r="A39" s="63" t="s">
        <v>86</v>
      </c>
      <c r="B39" s="64"/>
      <c r="C39" s="69" t="s">
        <v>59</v>
      </c>
      <c r="D39" s="63"/>
      <c r="E39" s="72">
        <f t="shared" si="27"/>
        <v>1</v>
      </c>
      <c r="F39" s="56">
        <v>0</v>
      </c>
      <c r="G39" s="56"/>
      <c r="H39" s="66" t="s">
        <v>60</v>
      </c>
      <c r="I39" s="66" t="s">
        <v>61</v>
      </c>
      <c r="J39" s="66" t="s">
        <v>62</v>
      </c>
      <c r="K39" s="57">
        <f t="shared" ca="1" si="28"/>
        <v>0</v>
      </c>
      <c r="L39" s="67"/>
      <c r="M39" s="59"/>
      <c r="N39" s="34"/>
      <c r="O39" s="69" t="s">
        <v>59</v>
      </c>
      <c r="P39" s="63"/>
      <c r="Q39" s="55">
        <f t="shared" si="29"/>
        <v>1</v>
      </c>
      <c r="R39" s="56">
        <v>0</v>
      </c>
      <c r="S39" s="56"/>
      <c r="T39" s="66" t="s">
        <v>60</v>
      </c>
      <c r="U39" s="66" t="s">
        <v>61</v>
      </c>
      <c r="V39" s="66" t="s">
        <v>62</v>
      </c>
      <c r="W39" s="57">
        <f t="shared" ca="1" si="30"/>
        <v>0</v>
      </c>
      <c r="X39" s="67"/>
      <c r="Y39" s="59"/>
      <c r="Z39" s="34"/>
      <c r="AA39" s="71" t="s">
        <v>59</v>
      </c>
      <c r="AB39" s="63"/>
      <c r="AC39" s="55">
        <f t="shared" si="31"/>
        <v>1</v>
      </c>
      <c r="AD39" s="56">
        <v>0</v>
      </c>
      <c r="AE39" s="56"/>
      <c r="AF39" s="66" t="s">
        <v>60</v>
      </c>
      <c r="AG39" s="66" t="s">
        <v>61</v>
      </c>
      <c r="AH39" s="66" t="s">
        <v>62</v>
      </c>
      <c r="AI39" s="57">
        <f t="shared" ca="1" si="32"/>
        <v>0</v>
      </c>
      <c r="AJ39" s="67"/>
      <c r="AK39" s="59"/>
    </row>
    <row r="40" spans="1:37" ht="26.25" customHeight="1">
      <c r="A40" s="63" t="s">
        <v>87</v>
      </c>
      <c r="B40" s="64"/>
      <c r="C40" s="69" t="s">
        <v>59</v>
      </c>
      <c r="D40" s="63"/>
      <c r="E40" s="72">
        <f t="shared" si="27"/>
        <v>1</v>
      </c>
      <c r="F40" s="56">
        <v>0</v>
      </c>
      <c r="G40" s="56"/>
      <c r="H40" s="66" t="s">
        <v>60</v>
      </c>
      <c r="I40" s="66" t="s">
        <v>61</v>
      </c>
      <c r="J40" s="66" t="s">
        <v>62</v>
      </c>
      <c r="K40" s="57">
        <f t="shared" ca="1" si="28"/>
        <v>0</v>
      </c>
      <c r="L40" s="67"/>
      <c r="M40" s="59"/>
      <c r="N40" s="34"/>
      <c r="O40" s="69" t="s">
        <v>59</v>
      </c>
      <c r="P40" s="63"/>
      <c r="Q40" s="55">
        <f t="shared" si="29"/>
        <v>1</v>
      </c>
      <c r="R40" s="56">
        <v>0</v>
      </c>
      <c r="S40" s="56"/>
      <c r="T40" s="66" t="s">
        <v>60</v>
      </c>
      <c r="U40" s="66" t="s">
        <v>61</v>
      </c>
      <c r="V40" s="66" t="s">
        <v>62</v>
      </c>
      <c r="W40" s="57">
        <f t="shared" ca="1" si="30"/>
        <v>0</v>
      </c>
      <c r="X40" s="67"/>
      <c r="Y40" s="59"/>
      <c r="Z40" s="34"/>
      <c r="AA40" s="71" t="s">
        <v>59</v>
      </c>
      <c r="AB40" s="63"/>
      <c r="AC40" s="55">
        <f t="shared" si="31"/>
        <v>1</v>
      </c>
      <c r="AD40" s="56">
        <v>0</v>
      </c>
      <c r="AE40" s="56"/>
      <c r="AF40" s="66" t="s">
        <v>60</v>
      </c>
      <c r="AG40" s="66" t="s">
        <v>61</v>
      </c>
      <c r="AH40" s="66" t="s">
        <v>62</v>
      </c>
      <c r="AI40" s="57">
        <f t="shared" ca="1" si="32"/>
        <v>0</v>
      </c>
      <c r="AJ40" s="67"/>
      <c r="AK40" s="59"/>
    </row>
    <row r="41" spans="1:37" ht="26.25" customHeight="1">
      <c r="A41" s="63" t="s">
        <v>88</v>
      </c>
      <c r="B41" s="64"/>
      <c r="C41" s="69" t="s">
        <v>59</v>
      </c>
      <c r="D41" s="63"/>
      <c r="E41" s="72">
        <f t="shared" si="27"/>
        <v>1</v>
      </c>
      <c r="F41" s="56">
        <v>0</v>
      </c>
      <c r="G41" s="56"/>
      <c r="H41" s="66" t="s">
        <v>60</v>
      </c>
      <c r="I41" s="66" t="s">
        <v>61</v>
      </c>
      <c r="J41" s="66" t="s">
        <v>62</v>
      </c>
      <c r="K41" s="57">
        <f t="shared" ca="1" si="28"/>
        <v>0</v>
      </c>
      <c r="L41" s="67"/>
      <c r="M41" s="59"/>
      <c r="N41" s="34"/>
      <c r="O41" s="69" t="s">
        <v>59</v>
      </c>
      <c r="P41" s="63"/>
      <c r="Q41" s="55">
        <f t="shared" si="29"/>
        <v>1</v>
      </c>
      <c r="R41" s="56">
        <v>0</v>
      </c>
      <c r="S41" s="56"/>
      <c r="T41" s="66" t="s">
        <v>60</v>
      </c>
      <c r="U41" s="66" t="s">
        <v>61</v>
      </c>
      <c r="V41" s="66" t="s">
        <v>62</v>
      </c>
      <c r="W41" s="57">
        <f t="shared" ca="1" si="30"/>
        <v>0</v>
      </c>
      <c r="X41" s="67"/>
      <c r="Y41" s="59"/>
      <c r="Z41" s="34"/>
      <c r="AA41" s="71" t="s">
        <v>59</v>
      </c>
      <c r="AB41" s="63"/>
      <c r="AC41" s="55">
        <f t="shared" si="31"/>
        <v>1</v>
      </c>
      <c r="AD41" s="56">
        <v>0</v>
      </c>
      <c r="AE41" s="56"/>
      <c r="AF41" s="66" t="s">
        <v>60</v>
      </c>
      <c r="AG41" s="66" t="s">
        <v>61</v>
      </c>
      <c r="AH41" s="66" t="s">
        <v>62</v>
      </c>
      <c r="AI41" s="57">
        <f t="shared" ca="1" si="32"/>
        <v>0</v>
      </c>
      <c r="AJ41" s="67"/>
      <c r="AK41" s="59"/>
    </row>
    <row r="42" spans="1:37" ht="26.25" customHeight="1">
      <c r="A42" s="63" t="s">
        <v>89</v>
      </c>
      <c r="B42" s="64"/>
      <c r="C42" s="69" t="s">
        <v>59</v>
      </c>
      <c r="D42" s="63"/>
      <c r="E42" s="72">
        <f t="shared" si="27"/>
        <v>1</v>
      </c>
      <c r="F42" s="56">
        <v>0</v>
      </c>
      <c r="G42" s="56"/>
      <c r="H42" s="66" t="s">
        <v>60</v>
      </c>
      <c r="I42" s="66" t="s">
        <v>61</v>
      </c>
      <c r="J42" s="66" t="s">
        <v>62</v>
      </c>
      <c r="K42" s="57">
        <f t="shared" ca="1" si="28"/>
        <v>0</v>
      </c>
      <c r="L42" s="67"/>
      <c r="M42" s="59"/>
      <c r="N42" s="34"/>
      <c r="O42" s="69" t="s">
        <v>59</v>
      </c>
      <c r="P42" s="63"/>
      <c r="Q42" s="55">
        <f t="shared" si="29"/>
        <v>1</v>
      </c>
      <c r="R42" s="56">
        <v>0</v>
      </c>
      <c r="S42" s="56"/>
      <c r="T42" s="66" t="s">
        <v>60</v>
      </c>
      <c r="U42" s="66" t="s">
        <v>61</v>
      </c>
      <c r="V42" s="66" t="s">
        <v>62</v>
      </c>
      <c r="W42" s="57">
        <f t="shared" ca="1" si="30"/>
        <v>0</v>
      </c>
      <c r="X42" s="67"/>
      <c r="Y42" s="59"/>
      <c r="Z42" s="34"/>
      <c r="AA42" s="71" t="s">
        <v>59</v>
      </c>
      <c r="AB42" s="63"/>
      <c r="AC42" s="55">
        <f t="shared" si="31"/>
        <v>1</v>
      </c>
      <c r="AD42" s="56">
        <v>0</v>
      </c>
      <c r="AE42" s="56"/>
      <c r="AF42" s="66" t="s">
        <v>60</v>
      </c>
      <c r="AG42" s="66" t="s">
        <v>61</v>
      </c>
      <c r="AH42" s="66" t="s">
        <v>62</v>
      </c>
      <c r="AI42" s="57">
        <f t="shared" ca="1" si="32"/>
        <v>0</v>
      </c>
      <c r="AJ42" s="67"/>
      <c r="AK42" s="59"/>
    </row>
    <row r="43" spans="1:37" ht="26.25" customHeight="1">
      <c r="A43" s="63" t="s">
        <v>90</v>
      </c>
      <c r="B43" s="64"/>
      <c r="C43" s="69" t="s">
        <v>59</v>
      </c>
      <c r="D43" s="63"/>
      <c r="E43" s="72">
        <f t="shared" si="27"/>
        <v>1</v>
      </c>
      <c r="F43" s="56">
        <v>0</v>
      </c>
      <c r="G43" s="56"/>
      <c r="H43" s="66" t="s">
        <v>60</v>
      </c>
      <c r="I43" s="66" t="s">
        <v>61</v>
      </c>
      <c r="J43" s="66" t="s">
        <v>62</v>
      </c>
      <c r="K43" s="57">
        <f t="shared" ca="1" si="28"/>
        <v>0</v>
      </c>
      <c r="L43" s="67"/>
      <c r="M43" s="59"/>
      <c r="N43" s="34"/>
      <c r="O43" s="69" t="s">
        <v>59</v>
      </c>
      <c r="P43" s="63"/>
      <c r="Q43" s="55">
        <f t="shared" si="29"/>
        <v>1</v>
      </c>
      <c r="R43" s="56">
        <v>0</v>
      </c>
      <c r="S43" s="56"/>
      <c r="T43" s="66" t="s">
        <v>60</v>
      </c>
      <c r="U43" s="66" t="s">
        <v>61</v>
      </c>
      <c r="V43" s="66" t="s">
        <v>62</v>
      </c>
      <c r="W43" s="57">
        <f t="shared" ca="1" si="30"/>
        <v>0</v>
      </c>
      <c r="X43" s="67"/>
      <c r="Y43" s="59"/>
      <c r="Z43" s="34"/>
      <c r="AA43" s="71" t="s">
        <v>59</v>
      </c>
      <c r="AB43" s="63"/>
      <c r="AC43" s="55">
        <f t="shared" si="31"/>
        <v>1</v>
      </c>
      <c r="AD43" s="56">
        <v>0</v>
      </c>
      <c r="AE43" s="56"/>
      <c r="AF43" s="66" t="s">
        <v>60</v>
      </c>
      <c r="AG43" s="66" t="s">
        <v>61</v>
      </c>
      <c r="AH43" s="66" t="s">
        <v>62</v>
      </c>
      <c r="AI43" s="57">
        <f t="shared" ca="1" si="32"/>
        <v>0</v>
      </c>
      <c r="AJ43" s="67"/>
      <c r="AK43" s="59"/>
    </row>
    <row r="44" spans="1:37" ht="26.25" customHeight="1">
      <c r="A44" s="63" t="s">
        <v>91</v>
      </c>
      <c r="B44" s="64"/>
      <c r="C44" s="69" t="s">
        <v>59</v>
      </c>
      <c r="D44" s="63"/>
      <c r="E44" s="72">
        <f t="shared" si="27"/>
        <v>1</v>
      </c>
      <c r="F44" s="56">
        <v>0</v>
      </c>
      <c r="G44" s="56"/>
      <c r="H44" s="66" t="s">
        <v>60</v>
      </c>
      <c r="I44" s="66" t="s">
        <v>61</v>
      </c>
      <c r="J44" s="66" t="s">
        <v>62</v>
      </c>
      <c r="K44" s="57">
        <f t="shared" ca="1" si="28"/>
        <v>0</v>
      </c>
      <c r="L44" s="67"/>
      <c r="M44" s="59"/>
      <c r="N44" s="34"/>
      <c r="O44" s="69" t="s">
        <v>59</v>
      </c>
      <c r="P44" s="63"/>
      <c r="Q44" s="55">
        <f t="shared" si="29"/>
        <v>1</v>
      </c>
      <c r="R44" s="56">
        <v>0</v>
      </c>
      <c r="S44" s="56"/>
      <c r="T44" s="66" t="s">
        <v>60</v>
      </c>
      <c r="U44" s="66" t="s">
        <v>61</v>
      </c>
      <c r="V44" s="66" t="s">
        <v>62</v>
      </c>
      <c r="W44" s="57">
        <f t="shared" ca="1" si="30"/>
        <v>0</v>
      </c>
      <c r="X44" s="67"/>
      <c r="Y44" s="59"/>
      <c r="Z44" s="34"/>
      <c r="AA44" s="71" t="s">
        <v>59</v>
      </c>
      <c r="AB44" s="63"/>
      <c r="AC44" s="55">
        <f t="shared" si="31"/>
        <v>1</v>
      </c>
      <c r="AD44" s="56">
        <v>0</v>
      </c>
      <c r="AE44" s="56"/>
      <c r="AF44" s="66" t="s">
        <v>60</v>
      </c>
      <c r="AG44" s="66" t="s">
        <v>61</v>
      </c>
      <c r="AH44" s="66" t="s">
        <v>62</v>
      </c>
      <c r="AI44" s="57">
        <f t="shared" ca="1" si="32"/>
        <v>0</v>
      </c>
      <c r="AJ44" s="67"/>
      <c r="AK44" s="59"/>
    </row>
    <row r="45" spans="1:37" ht="26.25" customHeight="1">
      <c r="A45" s="63" t="s">
        <v>92</v>
      </c>
      <c r="B45" s="64"/>
      <c r="C45" s="69" t="s">
        <v>59</v>
      </c>
      <c r="D45" s="63"/>
      <c r="E45" s="72">
        <f t="shared" si="27"/>
        <v>1</v>
      </c>
      <c r="F45" s="56">
        <v>0</v>
      </c>
      <c r="G45" s="83"/>
      <c r="H45" s="85" t="s">
        <v>60</v>
      </c>
      <c r="I45" s="85" t="s">
        <v>61</v>
      </c>
      <c r="J45" s="66" t="s">
        <v>62</v>
      </c>
      <c r="K45" s="57">
        <f t="shared" ca="1" si="28"/>
        <v>0</v>
      </c>
      <c r="L45" s="80"/>
      <c r="M45" s="81"/>
      <c r="N45" s="34"/>
      <c r="O45" s="69" t="s">
        <v>59</v>
      </c>
      <c r="P45" s="63"/>
      <c r="Q45" s="55">
        <f t="shared" si="29"/>
        <v>1</v>
      </c>
      <c r="R45" s="56">
        <v>0</v>
      </c>
      <c r="S45" s="83"/>
      <c r="T45" s="85" t="s">
        <v>60</v>
      </c>
      <c r="U45" s="85" t="s">
        <v>61</v>
      </c>
      <c r="V45" s="66" t="s">
        <v>62</v>
      </c>
      <c r="W45" s="57">
        <f t="shared" ca="1" si="30"/>
        <v>0</v>
      </c>
      <c r="X45" s="80"/>
      <c r="Y45" s="81"/>
      <c r="Z45" s="34"/>
      <c r="AA45" s="73" t="s">
        <v>59</v>
      </c>
      <c r="AB45" s="63"/>
      <c r="AC45" s="55">
        <f t="shared" si="31"/>
        <v>1</v>
      </c>
      <c r="AD45" s="56">
        <v>0</v>
      </c>
      <c r="AE45" s="83"/>
      <c r="AF45" s="85" t="s">
        <v>60</v>
      </c>
      <c r="AG45" s="85" t="s">
        <v>61</v>
      </c>
      <c r="AH45" s="66" t="s">
        <v>62</v>
      </c>
      <c r="AI45" s="57">
        <f t="shared" ca="1" si="32"/>
        <v>0</v>
      </c>
      <c r="AJ45" s="80"/>
      <c r="AK45" s="81"/>
    </row>
    <row r="46" spans="1:37" ht="15.75" customHeight="1">
      <c r="A46" s="47" t="s">
        <v>93</v>
      </c>
      <c r="B46" s="48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84"/>
      <c r="N46" s="3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84"/>
      <c r="Z46" s="34"/>
      <c r="AA46" s="78"/>
      <c r="AB46" s="74"/>
      <c r="AC46" s="74"/>
      <c r="AD46" s="74"/>
      <c r="AE46" s="74"/>
      <c r="AF46" s="74"/>
      <c r="AG46" s="74"/>
      <c r="AH46" s="74"/>
      <c r="AI46" s="74"/>
      <c r="AJ46" s="74"/>
      <c r="AK46" s="84"/>
    </row>
    <row r="47" spans="1:37" ht="26.25" customHeight="1">
      <c r="A47" s="52" t="s">
        <v>94</v>
      </c>
      <c r="B47" s="53"/>
      <c r="C47" s="60" t="s">
        <v>59</v>
      </c>
      <c r="D47" s="52"/>
      <c r="E47" s="72">
        <f t="shared" ref="E47:E56" si="33">COUNTIF(C47,"&lt;=1),""0")</f>
        <v>1</v>
      </c>
      <c r="F47" s="56">
        <v>0</v>
      </c>
      <c r="G47" s="56"/>
      <c r="H47" s="56" t="s">
        <v>60</v>
      </c>
      <c r="I47" s="56" t="s">
        <v>61</v>
      </c>
      <c r="J47" s="56" t="s">
        <v>62</v>
      </c>
      <c r="K47" s="57">
        <f t="shared" ref="K47:K56" ca="1" si="34">OFFSET(G47,0,LEFT(C47,1))</f>
        <v>0</v>
      </c>
      <c r="L47" s="58"/>
      <c r="M47" s="61"/>
      <c r="N47" s="34"/>
      <c r="O47" s="60" t="s">
        <v>59</v>
      </c>
      <c r="P47" s="52"/>
      <c r="Q47" s="55">
        <f t="shared" ref="Q47:Q56" si="35">COUNTIF(O47,"&lt;=1),""0")</f>
        <v>1</v>
      </c>
      <c r="R47" s="56">
        <v>0</v>
      </c>
      <c r="S47" s="56"/>
      <c r="T47" s="56" t="s">
        <v>60</v>
      </c>
      <c r="U47" s="56" t="s">
        <v>61</v>
      </c>
      <c r="V47" s="56" t="s">
        <v>62</v>
      </c>
      <c r="W47" s="57">
        <f t="shared" ref="W47:W56" ca="1" si="36">OFFSET(S47,0,LEFT(O47,1))</f>
        <v>0</v>
      </c>
      <c r="X47" s="58"/>
      <c r="Y47" s="61"/>
      <c r="Z47" s="34"/>
      <c r="AA47" s="71" t="s">
        <v>59</v>
      </c>
      <c r="AB47" s="52"/>
      <c r="AC47" s="55">
        <f t="shared" ref="AC47:AC56" si="37">COUNTIF(AA47,"&lt;=1),""0")</f>
        <v>1</v>
      </c>
      <c r="AD47" s="56">
        <v>0</v>
      </c>
      <c r="AE47" s="56"/>
      <c r="AF47" s="56" t="s">
        <v>60</v>
      </c>
      <c r="AG47" s="56" t="s">
        <v>61</v>
      </c>
      <c r="AH47" s="56" t="s">
        <v>62</v>
      </c>
      <c r="AI47" s="57">
        <f t="shared" ref="AI47:AI56" ca="1" si="38">OFFSET(AE47,0,LEFT(AA47,1))</f>
        <v>0</v>
      </c>
      <c r="AJ47" s="58"/>
      <c r="AK47" s="61"/>
    </row>
    <row r="48" spans="1:37" ht="28.5" customHeight="1">
      <c r="A48" s="88" t="s">
        <v>95</v>
      </c>
      <c r="B48" s="89"/>
      <c r="C48" s="187" t="s">
        <v>59</v>
      </c>
      <c r="D48" s="186"/>
      <c r="E48" s="90">
        <f t="shared" si="33"/>
        <v>1</v>
      </c>
      <c r="F48" s="91">
        <v>0</v>
      </c>
      <c r="G48" s="91"/>
      <c r="H48" s="92" t="s">
        <v>60</v>
      </c>
      <c r="I48" s="92" t="s">
        <v>61</v>
      </c>
      <c r="J48" s="92" t="s">
        <v>62</v>
      </c>
      <c r="K48" s="93">
        <f t="shared" ca="1" si="34"/>
        <v>0</v>
      </c>
      <c r="L48" s="94"/>
      <c r="M48" s="95"/>
      <c r="N48" s="96"/>
      <c r="O48" s="69" t="s">
        <v>59</v>
      </c>
      <c r="P48" s="88"/>
      <c r="Q48" s="97">
        <f t="shared" si="35"/>
        <v>1</v>
      </c>
      <c r="R48" s="91">
        <v>0</v>
      </c>
      <c r="S48" s="91"/>
      <c r="T48" s="92" t="s">
        <v>60</v>
      </c>
      <c r="U48" s="92" t="s">
        <v>61</v>
      </c>
      <c r="V48" s="92" t="s">
        <v>62</v>
      </c>
      <c r="W48" s="98">
        <f t="shared" ca="1" si="36"/>
        <v>0</v>
      </c>
      <c r="X48" s="99"/>
      <c r="Y48" s="188"/>
      <c r="Z48" s="96"/>
      <c r="AA48" s="71" t="s">
        <v>59</v>
      </c>
      <c r="AB48" s="101"/>
      <c r="AC48" s="97">
        <f t="shared" si="37"/>
        <v>1</v>
      </c>
      <c r="AD48" s="91">
        <v>0</v>
      </c>
      <c r="AE48" s="91"/>
      <c r="AF48" s="92" t="s">
        <v>60</v>
      </c>
      <c r="AG48" s="92" t="s">
        <v>61</v>
      </c>
      <c r="AH48" s="92" t="s">
        <v>62</v>
      </c>
      <c r="AI48" s="102">
        <f t="shared" ca="1" si="38"/>
        <v>0</v>
      </c>
      <c r="AJ48" s="103"/>
      <c r="AK48" s="188"/>
    </row>
    <row r="49" spans="1:37" ht="26.25" customHeight="1">
      <c r="A49" s="88" t="s">
        <v>96</v>
      </c>
      <c r="B49" s="89"/>
      <c r="C49" s="69" t="s">
        <v>59</v>
      </c>
      <c r="D49" s="88"/>
      <c r="E49" s="90">
        <f t="shared" si="33"/>
        <v>1</v>
      </c>
      <c r="F49" s="91">
        <v>0</v>
      </c>
      <c r="G49" s="91"/>
      <c r="H49" s="92" t="s">
        <v>60</v>
      </c>
      <c r="I49" s="92" t="s">
        <v>61</v>
      </c>
      <c r="J49" s="92" t="s">
        <v>62</v>
      </c>
      <c r="K49" s="93">
        <f t="shared" ca="1" si="34"/>
        <v>0</v>
      </c>
      <c r="L49" s="104"/>
      <c r="M49" s="105"/>
      <c r="N49" s="96"/>
      <c r="O49" s="69" t="s">
        <v>59</v>
      </c>
      <c r="P49" s="88"/>
      <c r="Q49" s="97">
        <f t="shared" si="35"/>
        <v>1</v>
      </c>
      <c r="R49" s="91">
        <v>0</v>
      </c>
      <c r="S49" s="91"/>
      <c r="T49" s="92" t="s">
        <v>60</v>
      </c>
      <c r="U49" s="92" t="s">
        <v>61</v>
      </c>
      <c r="V49" s="92" t="s">
        <v>62</v>
      </c>
      <c r="W49" s="98">
        <f t="shared" ca="1" si="36"/>
        <v>0</v>
      </c>
      <c r="X49" s="99"/>
      <c r="Y49" s="188"/>
      <c r="Z49" s="96"/>
      <c r="AA49" s="71" t="s">
        <v>59</v>
      </c>
      <c r="AB49" s="88"/>
      <c r="AC49" s="97">
        <f t="shared" si="37"/>
        <v>1</v>
      </c>
      <c r="AD49" s="91">
        <v>0</v>
      </c>
      <c r="AE49" s="91"/>
      <c r="AF49" s="92" t="s">
        <v>60</v>
      </c>
      <c r="AG49" s="92" t="s">
        <v>61</v>
      </c>
      <c r="AH49" s="92" t="s">
        <v>62</v>
      </c>
      <c r="AI49" s="98">
        <f t="shared" ca="1" si="38"/>
        <v>0</v>
      </c>
      <c r="AJ49" s="99"/>
      <c r="AK49" s="188"/>
    </row>
    <row r="50" spans="1:37" ht="28.5" customHeight="1">
      <c r="A50" s="88" t="s">
        <v>97</v>
      </c>
      <c r="B50" s="89"/>
      <c r="C50" s="69" t="s">
        <v>59</v>
      </c>
      <c r="D50" s="88"/>
      <c r="E50" s="90">
        <f t="shared" si="33"/>
        <v>1</v>
      </c>
      <c r="F50" s="91">
        <v>0</v>
      </c>
      <c r="G50" s="91"/>
      <c r="H50" s="92" t="s">
        <v>60</v>
      </c>
      <c r="I50" s="92" t="s">
        <v>61</v>
      </c>
      <c r="J50" s="92" t="s">
        <v>62</v>
      </c>
      <c r="K50" s="93">
        <f t="shared" ca="1" si="34"/>
        <v>0</v>
      </c>
      <c r="L50" s="104"/>
      <c r="M50" s="105"/>
      <c r="N50" s="96"/>
      <c r="O50" s="69" t="s">
        <v>59</v>
      </c>
      <c r="P50" s="88"/>
      <c r="Q50" s="97">
        <f t="shared" si="35"/>
        <v>1</v>
      </c>
      <c r="R50" s="91">
        <v>0</v>
      </c>
      <c r="S50" s="91"/>
      <c r="T50" s="92" t="s">
        <v>60</v>
      </c>
      <c r="U50" s="92" t="s">
        <v>61</v>
      </c>
      <c r="V50" s="92" t="s">
        <v>62</v>
      </c>
      <c r="W50" s="98">
        <f t="shared" ca="1" si="36"/>
        <v>0</v>
      </c>
      <c r="X50" s="99"/>
      <c r="Y50" s="188"/>
      <c r="Z50" s="96"/>
      <c r="AA50" s="71" t="s">
        <v>59</v>
      </c>
      <c r="AB50" s="88"/>
      <c r="AC50" s="97">
        <f t="shared" si="37"/>
        <v>1</v>
      </c>
      <c r="AD50" s="91">
        <v>0</v>
      </c>
      <c r="AE50" s="91"/>
      <c r="AF50" s="92" t="s">
        <v>60</v>
      </c>
      <c r="AG50" s="92" t="s">
        <v>61</v>
      </c>
      <c r="AH50" s="92" t="s">
        <v>62</v>
      </c>
      <c r="AI50" s="98">
        <f t="shared" ca="1" si="38"/>
        <v>0</v>
      </c>
      <c r="AJ50" s="99"/>
      <c r="AK50" s="188"/>
    </row>
    <row r="51" spans="1:37" ht="28.5" customHeight="1">
      <c r="A51" s="88" t="s">
        <v>98</v>
      </c>
      <c r="B51" s="89"/>
      <c r="C51" s="69" t="s">
        <v>59</v>
      </c>
      <c r="D51" s="88"/>
      <c r="E51" s="90">
        <f t="shared" si="33"/>
        <v>1</v>
      </c>
      <c r="F51" s="91">
        <v>0</v>
      </c>
      <c r="G51" s="91"/>
      <c r="H51" s="92" t="s">
        <v>60</v>
      </c>
      <c r="I51" s="92" t="s">
        <v>61</v>
      </c>
      <c r="J51" s="92" t="s">
        <v>62</v>
      </c>
      <c r="K51" s="93">
        <f t="shared" ca="1" si="34"/>
        <v>0</v>
      </c>
      <c r="L51" s="104"/>
      <c r="M51" s="105"/>
      <c r="N51" s="96"/>
      <c r="O51" s="69" t="s">
        <v>59</v>
      </c>
      <c r="P51" s="88"/>
      <c r="Q51" s="97">
        <f t="shared" si="35"/>
        <v>1</v>
      </c>
      <c r="R51" s="91">
        <v>0</v>
      </c>
      <c r="S51" s="91"/>
      <c r="T51" s="92" t="s">
        <v>60</v>
      </c>
      <c r="U51" s="92" t="s">
        <v>61</v>
      </c>
      <c r="V51" s="92" t="s">
        <v>62</v>
      </c>
      <c r="W51" s="98">
        <f t="shared" ca="1" si="36"/>
        <v>0</v>
      </c>
      <c r="X51" s="189"/>
      <c r="Y51" s="100"/>
      <c r="Z51" s="96"/>
      <c r="AA51" s="71" t="s">
        <v>59</v>
      </c>
      <c r="AB51" s="88"/>
      <c r="AC51" s="97">
        <f t="shared" si="37"/>
        <v>1</v>
      </c>
      <c r="AD51" s="91">
        <v>0</v>
      </c>
      <c r="AE51" s="91"/>
      <c r="AF51" s="92" t="s">
        <v>60</v>
      </c>
      <c r="AG51" s="92" t="s">
        <v>61</v>
      </c>
      <c r="AH51" s="92" t="s">
        <v>62</v>
      </c>
      <c r="AI51" s="98">
        <f t="shared" ca="1" si="38"/>
        <v>0</v>
      </c>
      <c r="AJ51" s="99"/>
      <c r="AK51" s="188"/>
    </row>
    <row r="52" spans="1:37" ht="28.5" customHeight="1">
      <c r="A52" s="88" t="s">
        <v>99</v>
      </c>
      <c r="B52" s="89"/>
      <c r="C52" s="69" t="s">
        <v>59</v>
      </c>
      <c r="D52" s="101"/>
      <c r="E52" s="90">
        <f t="shared" si="33"/>
        <v>1</v>
      </c>
      <c r="F52" s="91">
        <v>0</v>
      </c>
      <c r="G52" s="91"/>
      <c r="H52" s="92" t="s">
        <v>60</v>
      </c>
      <c r="I52" s="92" t="s">
        <v>61</v>
      </c>
      <c r="J52" s="92" t="s">
        <v>62</v>
      </c>
      <c r="K52" s="106">
        <f t="shared" ca="1" si="34"/>
        <v>0</v>
      </c>
      <c r="L52" s="104"/>
      <c r="M52" s="105"/>
      <c r="N52" s="96"/>
      <c r="O52" s="69" t="s">
        <v>59</v>
      </c>
      <c r="P52" s="101"/>
      <c r="Q52" s="97">
        <f t="shared" si="35"/>
        <v>1</v>
      </c>
      <c r="R52" s="91">
        <v>0</v>
      </c>
      <c r="S52" s="91"/>
      <c r="T52" s="92" t="s">
        <v>60</v>
      </c>
      <c r="U52" s="92" t="s">
        <v>61</v>
      </c>
      <c r="V52" s="92" t="s">
        <v>62</v>
      </c>
      <c r="W52" s="106">
        <f t="shared" ca="1" si="36"/>
        <v>0</v>
      </c>
      <c r="X52" s="99"/>
      <c r="Y52" s="188"/>
      <c r="Z52" s="96"/>
      <c r="AA52" s="71" t="s">
        <v>59</v>
      </c>
      <c r="AB52" s="101"/>
      <c r="AC52" s="97">
        <f t="shared" si="37"/>
        <v>1</v>
      </c>
      <c r="AD52" s="91">
        <v>0</v>
      </c>
      <c r="AE52" s="91"/>
      <c r="AF52" s="92" t="s">
        <v>60</v>
      </c>
      <c r="AG52" s="92" t="s">
        <v>61</v>
      </c>
      <c r="AH52" s="92" t="s">
        <v>62</v>
      </c>
      <c r="AI52" s="106">
        <f t="shared" ca="1" si="38"/>
        <v>0</v>
      </c>
      <c r="AJ52" s="99"/>
      <c r="AK52" s="188"/>
    </row>
    <row r="53" spans="1:37" ht="26.25" customHeight="1">
      <c r="A53" s="63" t="s">
        <v>100</v>
      </c>
      <c r="B53" s="64"/>
      <c r="C53" s="69" t="s">
        <v>59</v>
      </c>
      <c r="D53" s="63"/>
      <c r="E53" s="72">
        <f t="shared" si="33"/>
        <v>1</v>
      </c>
      <c r="F53" s="56">
        <v>0</v>
      </c>
      <c r="G53" s="83"/>
      <c r="H53" s="85" t="s">
        <v>60</v>
      </c>
      <c r="I53" s="85" t="s">
        <v>61</v>
      </c>
      <c r="J53" s="66" t="s">
        <v>62</v>
      </c>
      <c r="K53" s="57">
        <f t="shared" ca="1" si="34"/>
        <v>0</v>
      </c>
      <c r="L53" s="80"/>
      <c r="M53" s="81"/>
      <c r="N53" s="34"/>
      <c r="O53" s="69" t="s">
        <v>59</v>
      </c>
      <c r="P53" s="63"/>
      <c r="Q53" s="55">
        <f t="shared" si="35"/>
        <v>1</v>
      </c>
      <c r="R53" s="56">
        <v>0</v>
      </c>
      <c r="S53" s="83"/>
      <c r="T53" s="85" t="s">
        <v>60</v>
      </c>
      <c r="U53" s="85" t="s">
        <v>61</v>
      </c>
      <c r="V53" s="66" t="s">
        <v>62</v>
      </c>
      <c r="W53" s="57">
        <f t="shared" ca="1" si="36"/>
        <v>0</v>
      </c>
      <c r="X53" s="80"/>
      <c r="Y53" s="81"/>
      <c r="Z53" s="34"/>
      <c r="AA53" s="71" t="s">
        <v>59</v>
      </c>
      <c r="AB53" s="63"/>
      <c r="AC53" s="55">
        <f t="shared" si="37"/>
        <v>1</v>
      </c>
      <c r="AD53" s="56">
        <v>0</v>
      </c>
      <c r="AE53" s="83"/>
      <c r="AF53" s="85" t="s">
        <v>60</v>
      </c>
      <c r="AG53" s="85" t="s">
        <v>61</v>
      </c>
      <c r="AH53" s="66" t="s">
        <v>62</v>
      </c>
      <c r="AI53" s="57">
        <f t="shared" ca="1" si="38"/>
        <v>0</v>
      </c>
      <c r="AJ53" s="80"/>
      <c r="AK53" s="81"/>
    </row>
    <row r="54" spans="1:37" ht="26.25" customHeight="1">
      <c r="A54" s="63" t="s">
        <v>101</v>
      </c>
      <c r="B54" s="64"/>
      <c r="C54" s="69" t="s">
        <v>59</v>
      </c>
      <c r="D54" s="63"/>
      <c r="E54" s="72">
        <f t="shared" si="33"/>
        <v>1</v>
      </c>
      <c r="F54" s="56">
        <v>0</v>
      </c>
      <c r="G54" s="83"/>
      <c r="H54" s="85" t="s">
        <v>60</v>
      </c>
      <c r="I54" s="85" t="s">
        <v>61</v>
      </c>
      <c r="J54" s="66" t="s">
        <v>62</v>
      </c>
      <c r="K54" s="57">
        <f t="shared" ca="1" si="34"/>
        <v>0</v>
      </c>
      <c r="L54" s="80"/>
      <c r="M54" s="81"/>
      <c r="N54" s="107"/>
      <c r="O54" s="69" t="s">
        <v>59</v>
      </c>
      <c r="P54" s="63"/>
      <c r="Q54" s="55">
        <f t="shared" si="35"/>
        <v>1</v>
      </c>
      <c r="R54" s="56">
        <v>0</v>
      </c>
      <c r="S54" s="83"/>
      <c r="T54" s="85" t="s">
        <v>60</v>
      </c>
      <c r="U54" s="85" t="s">
        <v>61</v>
      </c>
      <c r="V54" s="66" t="s">
        <v>62</v>
      </c>
      <c r="W54" s="57">
        <f t="shared" ca="1" si="36"/>
        <v>0</v>
      </c>
      <c r="X54" s="80"/>
      <c r="Y54" s="81"/>
      <c r="Z54" s="107"/>
      <c r="AA54" s="71" t="s">
        <v>59</v>
      </c>
      <c r="AB54" s="63"/>
      <c r="AC54" s="55">
        <f t="shared" si="37"/>
        <v>1</v>
      </c>
      <c r="AD54" s="56">
        <v>0</v>
      </c>
      <c r="AE54" s="83"/>
      <c r="AF54" s="85" t="s">
        <v>60</v>
      </c>
      <c r="AG54" s="85" t="s">
        <v>61</v>
      </c>
      <c r="AH54" s="66" t="s">
        <v>62</v>
      </c>
      <c r="AI54" s="57">
        <f t="shared" ca="1" si="38"/>
        <v>0</v>
      </c>
      <c r="AJ54" s="80"/>
      <c r="AK54" s="81"/>
    </row>
    <row r="55" spans="1:37" ht="26.25" customHeight="1">
      <c r="A55" s="63" t="s">
        <v>102</v>
      </c>
      <c r="B55" s="64"/>
      <c r="C55" s="69" t="s">
        <v>59</v>
      </c>
      <c r="D55" s="63"/>
      <c r="E55" s="72">
        <f t="shared" si="33"/>
        <v>1</v>
      </c>
      <c r="F55" s="56">
        <v>0</v>
      </c>
      <c r="G55" s="83"/>
      <c r="H55" s="85" t="s">
        <v>60</v>
      </c>
      <c r="I55" s="85" t="s">
        <v>61</v>
      </c>
      <c r="J55" s="66" t="s">
        <v>62</v>
      </c>
      <c r="K55" s="57">
        <f t="shared" ca="1" si="34"/>
        <v>0</v>
      </c>
      <c r="L55" s="80"/>
      <c r="M55" s="81"/>
      <c r="N55" s="34"/>
      <c r="O55" s="69" t="s">
        <v>59</v>
      </c>
      <c r="P55" s="63"/>
      <c r="Q55" s="55">
        <f t="shared" si="35"/>
        <v>1</v>
      </c>
      <c r="R55" s="56">
        <v>0</v>
      </c>
      <c r="S55" s="83"/>
      <c r="T55" s="85" t="s">
        <v>60</v>
      </c>
      <c r="U55" s="85" t="s">
        <v>61</v>
      </c>
      <c r="V55" s="66" t="s">
        <v>62</v>
      </c>
      <c r="W55" s="57">
        <f t="shared" ca="1" si="36"/>
        <v>0</v>
      </c>
      <c r="X55" s="80"/>
      <c r="Y55" s="81"/>
      <c r="Z55" s="34"/>
      <c r="AA55" s="71" t="s">
        <v>59</v>
      </c>
      <c r="AB55" s="63"/>
      <c r="AC55" s="55">
        <f t="shared" si="37"/>
        <v>1</v>
      </c>
      <c r="AD55" s="56">
        <v>0</v>
      </c>
      <c r="AE55" s="83"/>
      <c r="AF55" s="85" t="s">
        <v>60</v>
      </c>
      <c r="AG55" s="85" t="s">
        <v>61</v>
      </c>
      <c r="AH55" s="66" t="s">
        <v>62</v>
      </c>
      <c r="AI55" s="57">
        <f t="shared" ca="1" si="38"/>
        <v>0</v>
      </c>
      <c r="AJ55" s="80"/>
      <c r="AK55" s="108"/>
    </row>
    <row r="56" spans="1:37" ht="26.25" customHeight="1">
      <c r="A56" s="63" t="s">
        <v>103</v>
      </c>
      <c r="B56" s="64"/>
      <c r="C56" s="69" t="s">
        <v>59</v>
      </c>
      <c r="D56" s="63"/>
      <c r="E56" s="72">
        <f t="shared" si="33"/>
        <v>1</v>
      </c>
      <c r="F56" s="56">
        <v>0</v>
      </c>
      <c r="G56" s="83"/>
      <c r="H56" s="85" t="s">
        <v>60</v>
      </c>
      <c r="I56" s="85" t="s">
        <v>61</v>
      </c>
      <c r="J56" s="66" t="s">
        <v>62</v>
      </c>
      <c r="K56" s="57">
        <f t="shared" ca="1" si="34"/>
        <v>0</v>
      </c>
      <c r="L56" s="80"/>
      <c r="M56" s="81"/>
      <c r="N56" s="34"/>
      <c r="O56" s="69" t="s">
        <v>59</v>
      </c>
      <c r="P56" s="63"/>
      <c r="Q56" s="55">
        <f t="shared" si="35"/>
        <v>1</v>
      </c>
      <c r="R56" s="56">
        <v>0</v>
      </c>
      <c r="S56" s="83"/>
      <c r="T56" s="85" t="s">
        <v>60</v>
      </c>
      <c r="U56" s="85" t="s">
        <v>61</v>
      </c>
      <c r="V56" s="66" t="s">
        <v>62</v>
      </c>
      <c r="W56" s="57">
        <f t="shared" ca="1" si="36"/>
        <v>0</v>
      </c>
      <c r="X56" s="80"/>
      <c r="Y56" s="81"/>
      <c r="Z56" s="34"/>
      <c r="AA56" s="73" t="s">
        <v>59</v>
      </c>
      <c r="AB56" s="63"/>
      <c r="AC56" s="55">
        <f t="shared" si="37"/>
        <v>1</v>
      </c>
      <c r="AD56" s="56">
        <v>0</v>
      </c>
      <c r="AE56" s="83"/>
      <c r="AF56" s="85" t="s">
        <v>60</v>
      </c>
      <c r="AG56" s="85" t="s">
        <v>61</v>
      </c>
      <c r="AH56" s="66" t="s">
        <v>62</v>
      </c>
      <c r="AI56" s="57">
        <f t="shared" ca="1" si="38"/>
        <v>0</v>
      </c>
      <c r="AJ56" s="80"/>
      <c r="AK56" s="81"/>
    </row>
    <row r="57" spans="1:37" ht="12.75" customHeight="1">
      <c r="A57" s="47" t="s">
        <v>104</v>
      </c>
      <c r="B57" s="48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84"/>
      <c r="N57" s="3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84"/>
      <c r="Z57" s="34"/>
      <c r="AA57" s="78"/>
      <c r="AB57" s="74"/>
      <c r="AC57" s="74"/>
      <c r="AD57" s="74"/>
      <c r="AE57" s="74"/>
      <c r="AF57" s="74"/>
      <c r="AG57" s="74"/>
      <c r="AH57" s="74"/>
      <c r="AI57" s="74"/>
      <c r="AJ57" s="74"/>
      <c r="AK57" s="84"/>
    </row>
    <row r="58" spans="1:37" ht="26.25" customHeight="1">
      <c r="A58" s="52" t="s">
        <v>105</v>
      </c>
      <c r="B58" s="53"/>
      <c r="C58" s="60" t="s">
        <v>59</v>
      </c>
      <c r="D58" s="52"/>
      <c r="E58" s="72">
        <f t="shared" ref="E58:E61" si="39">COUNTIF(C58,"&lt;=1),""0")</f>
        <v>1</v>
      </c>
      <c r="F58" s="56">
        <v>0</v>
      </c>
      <c r="G58" s="56"/>
      <c r="H58" s="56" t="s">
        <v>60</v>
      </c>
      <c r="I58" s="56" t="s">
        <v>61</v>
      </c>
      <c r="J58" s="56" t="s">
        <v>62</v>
      </c>
      <c r="K58" s="57">
        <f t="shared" ref="K58:K61" ca="1" si="40">OFFSET(G58,0,LEFT(C58,1))</f>
        <v>0</v>
      </c>
      <c r="L58" s="58"/>
      <c r="M58" s="61"/>
      <c r="N58" s="34"/>
      <c r="O58" s="60" t="s">
        <v>59</v>
      </c>
      <c r="P58" s="52"/>
      <c r="Q58" s="55">
        <f t="shared" ref="Q58:Q61" si="41">COUNTIF(O58,"&lt;=1),""0")</f>
        <v>1</v>
      </c>
      <c r="R58" s="56">
        <v>0</v>
      </c>
      <c r="S58" s="56"/>
      <c r="T58" s="56" t="s">
        <v>60</v>
      </c>
      <c r="U58" s="56" t="s">
        <v>61</v>
      </c>
      <c r="V58" s="56" t="s">
        <v>62</v>
      </c>
      <c r="W58" s="57">
        <f t="shared" ref="W58:W61" ca="1" si="42">OFFSET(S58,0,LEFT(O58,1))</f>
        <v>0</v>
      </c>
      <c r="X58" s="58"/>
      <c r="Y58" s="61"/>
      <c r="Z58" s="34"/>
      <c r="AA58" s="71" t="s">
        <v>59</v>
      </c>
      <c r="AB58" s="52"/>
      <c r="AC58" s="55">
        <f t="shared" ref="AC58:AC61" si="43">COUNTIF(AA58,"&lt;=1),""0")</f>
        <v>1</v>
      </c>
      <c r="AD58" s="56">
        <v>0</v>
      </c>
      <c r="AE58" s="56"/>
      <c r="AF58" s="56" t="s">
        <v>60</v>
      </c>
      <c r="AG58" s="56" t="s">
        <v>61</v>
      </c>
      <c r="AH58" s="56" t="s">
        <v>62</v>
      </c>
      <c r="AI58" s="57">
        <f t="shared" ref="AI58:AI61" ca="1" si="44">OFFSET(AE58,0,LEFT(AA58,1))</f>
        <v>0</v>
      </c>
      <c r="AJ58" s="58"/>
      <c r="AK58" s="61"/>
    </row>
    <row r="59" spans="1:37" ht="26.25" customHeight="1">
      <c r="A59" s="63" t="s">
        <v>106</v>
      </c>
      <c r="B59" s="64"/>
      <c r="C59" s="69" t="s">
        <v>59</v>
      </c>
      <c r="D59" s="63"/>
      <c r="E59" s="72">
        <f t="shared" si="39"/>
        <v>1</v>
      </c>
      <c r="F59" s="56">
        <v>0</v>
      </c>
      <c r="G59" s="56"/>
      <c r="H59" s="66" t="s">
        <v>60</v>
      </c>
      <c r="I59" s="66" t="s">
        <v>61</v>
      </c>
      <c r="J59" s="66" t="s">
        <v>62</v>
      </c>
      <c r="K59" s="57">
        <f t="shared" ca="1" si="40"/>
        <v>0</v>
      </c>
      <c r="L59" s="67"/>
      <c r="M59" s="59"/>
      <c r="N59" s="34"/>
      <c r="O59" s="69" t="s">
        <v>59</v>
      </c>
      <c r="P59" s="63"/>
      <c r="Q59" s="55">
        <f t="shared" si="41"/>
        <v>1</v>
      </c>
      <c r="R59" s="56">
        <v>0</v>
      </c>
      <c r="S59" s="56"/>
      <c r="T59" s="66" t="s">
        <v>60</v>
      </c>
      <c r="U59" s="66" t="s">
        <v>61</v>
      </c>
      <c r="V59" s="66" t="s">
        <v>62</v>
      </c>
      <c r="W59" s="57">
        <f t="shared" ca="1" si="42"/>
        <v>0</v>
      </c>
      <c r="X59" s="67"/>
      <c r="Y59" s="59"/>
      <c r="Z59" s="34"/>
      <c r="AA59" s="71" t="s">
        <v>59</v>
      </c>
      <c r="AB59" s="63"/>
      <c r="AC59" s="55">
        <f t="shared" si="43"/>
        <v>1</v>
      </c>
      <c r="AD59" s="56">
        <v>0</v>
      </c>
      <c r="AE59" s="56"/>
      <c r="AF59" s="66" t="s">
        <v>60</v>
      </c>
      <c r="AG59" s="66" t="s">
        <v>61</v>
      </c>
      <c r="AH59" s="66" t="s">
        <v>62</v>
      </c>
      <c r="AI59" s="57">
        <f t="shared" ca="1" si="44"/>
        <v>0</v>
      </c>
      <c r="AJ59" s="67"/>
      <c r="AK59" s="59"/>
    </row>
    <row r="60" spans="1:37" ht="26.25" customHeight="1">
      <c r="A60" s="63" t="s">
        <v>107</v>
      </c>
      <c r="B60" s="64"/>
      <c r="C60" s="69" t="s">
        <v>59</v>
      </c>
      <c r="D60" s="63"/>
      <c r="E60" s="72">
        <f t="shared" si="39"/>
        <v>1</v>
      </c>
      <c r="F60" s="56">
        <v>0</v>
      </c>
      <c r="G60" s="56"/>
      <c r="H60" s="66" t="s">
        <v>60</v>
      </c>
      <c r="I60" s="66" t="s">
        <v>61</v>
      </c>
      <c r="J60" s="66" t="s">
        <v>62</v>
      </c>
      <c r="K60" s="57">
        <f t="shared" ca="1" si="40"/>
        <v>0</v>
      </c>
      <c r="L60" s="67"/>
      <c r="M60" s="59"/>
      <c r="N60" s="34"/>
      <c r="O60" s="69" t="s">
        <v>59</v>
      </c>
      <c r="P60" s="63"/>
      <c r="Q60" s="55">
        <f t="shared" si="41"/>
        <v>1</v>
      </c>
      <c r="R60" s="56">
        <v>0</v>
      </c>
      <c r="S60" s="56"/>
      <c r="T60" s="66" t="s">
        <v>60</v>
      </c>
      <c r="U60" s="66" t="s">
        <v>61</v>
      </c>
      <c r="V60" s="66" t="s">
        <v>62</v>
      </c>
      <c r="W60" s="57">
        <f t="shared" ca="1" si="42"/>
        <v>0</v>
      </c>
      <c r="X60" s="67"/>
      <c r="Y60" s="59"/>
      <c r="Z60" s="34"/>
      <c r="AA60" s="71" t="s">
        <v>59</v>
      </c>
      <c r="AB60" s="63"/>
      <c r="AC60" s="55">
        <f t="shared" si="43"/>
        <v>1</v>
      </c>
      <c r="AD60" s="56">
        <v>0</v>
      </c>
      <c r="AE60" s="56"/>
      <c r="AF60" s="66" t="s">
        <v>60</v>
      </c>
      <c r="AG60" s="66" t="s">
        <v>61</v>
      </c>
      <c r="AH60" s="66" t="s">
        <v>62</v>
      </c>
      <c r="AI60" s="57">
        <f t="shared" ca="1" si="44"/>
        <v>0</v>
      </c>
      <c r="AJ60" s="67"/>
      <c r="AK60" s="59"/>
    </row>
    <row r="61" spans="1:37" ht="26.25" customHeight="1">
      <c r="A61" s="109" t="s">
        <v>108</v>
      </c>
      <c r="B61" s="110"/>
      <c r="C61" s="111" t="s">
        <v>59</v>
      </c>
      <c r="D61" s="109"/>
      <c r="E61" s="72">
        <f t="shared" si="39"/>
        <v>1</v>
      </c>
      <c r="F61" s="56">
        <v>0</v>
      </c>
      <c r="G61" s="83"/>
      <c r="H61" s="85" t="s">
        <v>60</v>
      </c>
      <c r="I61" s="66" t="s">
        <v>61</v>
      </c>
      <c r="J61" s="85" t="s">
        <v>62</v>
      </c>
      <c r="K61" s="57">
        <f t="shared" ca="1" si="40"/>
        <v>0</v>
      </c>
      <c r="L61" s="80"/>
      <c r="M61" s="81"/>
      <c r="N61" s="34"/>
      <c r="O61" s="111" t="s">
        <v>59</v>
      </c>
      <c r="P61" s="109"/>
      <c r="Q61" s="55">
        <f t="shared" si="41"/>
        <v>1</v>
      </c>
      <c r="R61" s="56">
        <v>0</v>
      </c>
      <c r="S61" s="83"/>
      <c r="T61" s="85" t="s">
        <v>60</v>
      </c>
      <c r="U61" s="66" t="s">
        <v>61</v>
      </c>
      <c r="V61" s="85" t="s">
        <v>62</v>
      </c>
      <c r="W61" s="57">
        <f t="shared" ca="1" si="42"/>
        <v>0</v>
      </c>
      <c r="X61" s="80"/>
      <c r="Y61" s="81"/>
      <c r="Z61" s="34"/>
      <c r="AA61" s="112" t="s">
        <v>59</v>
      </c>
      <c r="AB61" s="109"/>
      <c r="AC61" s="55">
        <f t="shared" si="43"/>
        <v>1</v>
      </c>
      <c r="AD61" s="56">
        <v>0</v>
      </c>
      <c r="AE61" s="83"/>
      <c r="AF61" s="85" t="s">
        <v>60</v>
      </c>
      <c r="AG61" s="66" t="s">
        <v>61</v>
      </c>
      <c r="AH61" s="85" t="s">
        <v>62</v>
      </c>
      <c r="AI61" s="57">
        <f t="shared" ca="1" si="44"/>
        <v>0</v>
      </c>
      <c r="AJ61" s="80"/>
      <c r="AK61" s="81"/>
    </row>
    <row r="62" spans="1:37" ht="16.5" customHeight="1">
      <c r="A62" s="113" t="s">
        <v>109</v>
      </c>
      <c r="B62" s="114"/>
      <c r="C62" s="40" t="s">
        <v>54</v>
      </c>
      <c r="D62" s="41"/>
      <c r="E62" s="42">
        <f t="shared" ref="E62:F62" si="45">SUM(E64:E128)</f>
        <v>13</v>
      </c>
      <c r="F62" s="42">
        <f t="shared" si="45"/>
        <v>0</v>
      </c>
      <c r="G62" s="43"/>
      <c r="H62" s="43"/>
      <c r="I62" s="43"/>
      <c r="J62" s="43"/>
      <c r="K62" s="41" t="s">
        <v>55</v>
      </c>
      <c r="L62" s="44"/>
      <c r="M62" s="45" t="s">
        <v>56</v>
      </c>
      <c r="N62" s="34"/>
      <c r="O62" s="40" t="s">
        <v>54</v>
      </c>
      <c r="P62" s="115"/>
      <c r="Q62" s="115"/>
      <c r="R62" s="115"/>
      <c r="S62" s="115"/>
      <c r="T62" s="115"/>
      <c r="U62" s="115"/>
      <c r="V62" s="115"/>
      <c r="W62" s="115"/>
      <c r="X62" s="115"/>
      <c r="Y62" s="116"/>
      <c r="Z62" s="34"/>
      <c r="AA62" s="117" t="s">
        <v>54</v>
      </c>
      <c r="AB62" s="115"/>
      <c r="AC62" s="115"/>
      <c r="AD62" s="115"/>
      <c r="AE62" s="115"/>
      <c r="AF62" s="115"/>
      <c r="AG62" s="115"/>
      <c r="AH62" s="115"/>
      <c r="AI62" s="115"/>
      <c r="AJ62" s="115"/>
      <c r="AK62" s="116"/>
    </row>
    <row r="63" spans="1:37" ht="16.5" customHeight="1">
      <c r="A63" s="47" t="s">
        <v>110</v>
      </c>
      <c r="B63" s="4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9"/>
      <c r="N63" s="34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9"/>
      <c r="Z63" s="34"/>
      <c r="AA63" s="7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9"/>
    </row>
    <row r="64" spans="1:37" ht="33" customHeight="1">
      <c r="A64" s="52" t="s">
        <v>111</v>
      </c>
      <c r="B64" s="53"/>
      <c r="C64" s="60" t="s">
        <v>59</v>
      </c>
      <c r="D64" s="52"/>
      <c r="E64" s="72">
        <f t="shared" ref="E64:E68" si="46">COUNTIF(C64,"&lt;=1),""0")</f>
        <v>1</v>
      </c>
      <c r="F64" s="56">
        <v>0</v>
      </c>
      <c r="G64" s="56"/>
      <c r="H64" s="56" t="s">
        <v>60</v>
      </c>
      <c r="I64" s="56" t="s">
        <v>61</v>
      </c>
      <c r="J64" s="56" t="s">
        <v>62</v>
      </c>
      <c r="K64" s="57">
        <f t="shared" ref="K64:K68" ca="1" si="47">OFFSET(G64,0,LEFT(C64,1))</f>
        <v>0</v>
      </c>
      <c r="L64" s="58"/>
      <c r="M64" s="61"/>
      <c r="N64" s="34"/>
      <c r="O64" s="60" t="s">
        <v>59</v>
      </c>
      <c r="P64" s="52"/>
      <c r="Q64" s="55">
        <f t="shared" ref="Q64:Q68" si="48">COUNTIF(O64,"&lt;=1),""0")</f>
        <v>1</v>
      </c>
      <c r="R64" s="56">
        <v>0</v>
      </c>
      <c r="S64" s="56"/>
      <c r="T64" s="56" t="s">
        <v>60</v>
      </c>
      <c r="U64" s="56" t="s">
        <v>61</v>
      </c>
      <c r="V64" s="56" t="s">
        <v>62</v>
      </c>
      <c r="W64" s="57">
        <f t="shared" ref="W64:W68" ca="1" si="49">OFFSET(S64,0,LEFT(O64,1))</f>
        <v>0</v>
      </c>
      <c r="X64" s="58"/>
      <c r="Y64" s="61"/>
      <c r="Z64" s="34"/>
      <c r="AA64" s="71" t="s">
        <v>59</v>
      </c>
      <c r="AB64" s="52"/>
      <c r="AC64" s="55">
        <f t="shared" ref="AC64:AC68" si="50">COUNTIF(AA64,"&lt;=1),""0")</f>
        <v>1</v>
      </c>
      <c r="AD64" s="56">
        <v>0</v>
      </c>
      <c r="AE64" s="56"/>
      <c r="AF64" s="56" t="s">
        <v>60</v>
      </c>
      <c r="AG64" s="56" t="s">
        <v>61</v>
      </c>
      <c r="AH64" s="56" t="s">
        <v>62</v>
      </c>
      <c r="AI64" s="57">
        <f t="shared" ref="AI64:AI68" ca="1" si="51">OFFSET(AE64,0,LEFT(AA64,1))</f>
        <v>0</v>
      </c>
      <c r="AJ64" s="58"/>
      <c r="AK64" s="61"/>
    </row>
    <row r="65" spans="1:37" ht="33" customHeight="1">
      <c r="A65" s="63" t="s">
        <v>112</v>
      </c>
      <c r="B65" s="64"/>
      <c r="C65" s="69" t="s">
        <v>59</v>
      </c>
      <c r="D65" s="63"/>
      <c r="E65" s="72">
        <f t="shared" si="46"/>
        <v>1</v>
      </c>
      <c r="F65" s="56">
        <v>0</v>
      </c>
      <c r="G65" s="56"/>
      <c r="H65" s="66" t="s">
        <v>60</v>
      </c>
      <c r="I65" s="66" t="s">
        <v>61</v>
      </c>
      <c r="J65" s="66" t="s">
        <v>62</v>
      </c>
      <c r="K65" s="57">
        <f t="shared" ca="1" si="47"/>
        <v>0</v>
      </c>
      <c r="L65" s="67"/>
      <c r="M65" s="61"/>
      <c r="N65" s="34"/>
      <c r="O65" s="69" t="s">
        <v>59</v>
      </c>
      <c r="P65" s="63"/>
      <c r="Q65" s="55">
        <f t="shared" si="48"/>
        <v>1</v>
      </c>
      <c r="R65" s="56">
        <v>0</v>
      </c>
      <c r="S65" s="56"/>
      <c r="T65" s="66" t="s">
        <v>60</v>
      </c>
      <c r="U65" s="66" t="s">
        <v>61</v>
      </c>
      <c r="V65" s="66" t="s">
        <v>62</v>
      </c>
      <c r="W65" s="57">
        <f t="shared" ca="1" si="49"/>
        <v>0</v>
      </c>
      <c r="X65" s="67"/>
      <c r="Y65" s="59"/>
      <c r="Z65" s="34"/>
      <c r="AA65" s="71" t="s">
        <v>59</v>
      </c>
      <c r="AB65" s="63"/>
      <c r="AC65" s="55">
        <f t="shared" si="50"/>
        <v>1</v>
      </c>
      <c r="AD65" s="56">
        <v>0</v>
      </c>
      <c r="AE65" s="56"/>
      <c r="AF65" s="66" t="s">
        <v>60</v>
      </c>
      <c r="AG65" s="66" t="s">
        <v>61</v>
      </c>
      <c r="AH65" s="66" t="s">
        <v>62</v>
      </c>
      <c r="AI65" s="57">
        <f t="shared" ca="1" si="51"/>
        <v>0</v>
      </c>
      <c r="AJ65" s="67"/>
      <c r="AK65" s="59"/>
    </row>
    <row r="66" spans="1:37" ht="33" customHeight="1">
      <c r="A66" s="63" t="s">
        <v>113</v>
      </c>
      <c r="B66" s="64"/>
      <c r="C66" s="69" t="s">
        <v>59</v>
      </c>
      <c r="D66" s="63"/>
      <c r="E66" s="72">
        <f t="shared" si="46"/>
        <v>1</v>
      </c>
      <c r="F66" s="56">
        <v>0</v>
      </c>
      <c r="G66" s="56"/>
      <c r="H66" s="66" t="s">
        <v>60</v>
      </c>
      <c r="I66" s="66" t="s">
        <v>61</v>
      </c>
      <c r="J66" s="66" t="s">
        <v>62</v>
      </c>
      <c r="K66" s="57">
        <f t="shared" ca="1" si="47"/>
        <v>0</v>
      </c>
      <c r="L66" s="67"/>
      <c r="M66" s="59"/>
      <c r="N66" s="34"/>
      <c r="O66" s="69" t="s">
        <v>59</v>
      </c>
      <c r="P66" s="63"/>
      <c r="Q66" s="55">
        <f t="shared" si="48"/>
        <v>1</v>
      </c>
      <c r="R66" s="56">
        <v>0</v>
      </c>
      <c r="S66" s="56"/>
      <c r="T66" s="66" t="s">
        <v>60</v>
      </c>
      <c r="U66" s="66" t="s">
        <v>61</v>
      </c>
      <c r="V66" s="66" t="s">
        <v>62</v>
      </c>
      <c r="W66" s="57">
        <f t="shared" ca="1" si="49"/>
        <v>0</v>
      </c>
      <c r="X66" s="67"/>
      <c r="Y66" s="59"/>
      <c r="Z66" s="34"/>
      <c r="AA66" s="71" t="s">
        <v>59</v>
      </c>
      <c r="AB66" s="63"/>
      <c r="AC66" s="55">
        <f t="shared" si="50"/>
        <v>1</v>
      </c>
      <c r="AD66" s="56">
        <v>0</v>
      </c>
      <c r="AE66" s="56"/>
      <c r="AF66" s="66" t="s">
        <v>60</v>
      </c>
      <c r="AG66" s="66" t="s">
        <v>61</v>
      </c>
      <c r="AH66" s="66" t="s">
        <v>62</v>
      </c>
      <c r="AI66" s="57">
        <f t="shared" ca="1" si="51"/>
        <v>0</v>
      </c>
      <c r="AJ66" s="67"/>
      <c r="AK66" s="59"/>
    </row>
    <row r="67" spans="1:37" ht="33" customHeight="1">
      <c r="A67" s="63" t="s">
        <v>114</v>
      </c>
      <c r="B67" s="64"/>
      <c r="C67" s="69" t="s">
        <v>59</v>
      </c>
      <c r="D67" s="63"/>
      <c r="E67" s="72">
        <f t="shared" si="46"/>
        <v>1</v>
      </c>
      <c r="F67" s="56">
        <v>0</v>
      </c>
      <c r="G67" s="56"/>
      <c r="H67" s="66" t="s">
        <v>60</v>
      </c>
      <c r="I67" s="66" t="s">
        <v>61</v>
      </c>
      <c r="J67" s="66" t="s">
        <v>62</v>
      </c>
      <c r="K67" s="57">
        <f t="shared" ca="1" si="47"/>
        <v>0</v>
      </c>
      <c r="L67" s="67"/>
      <c r="M67" s="59"/>
      <c r="N67" s="34"/>
      <c r="O67" s="69" t="s">
        <v>59</v>
      </c>
      <c r="P67" s="63"/>
      <c r="Q67" s="55">
        <f t="shared" si="48"/>
        <v>1</v>
      </c>
      <c r="R67" s="56">
        <v>0</v>
      </c>
      <c r="S67" s="56"/>
      <c r="T67" s="66" t="s">
        <v>60</v>
      </c>
      <c r="U67" s="66" t="s">
        <v>61</v>
      </c>
      <c r="V67" s="66" t="s">
        <v>62</v>
      </c>
      <c r="W67" s="57">
        <f t="shared" ca="1" si="49"/>
        <v>0</v>
      </c>
      <c r="X67" s="67"/>
      <c r="Y67" s="59"/>
      <c r="Z67" s="34"/>
      <c r="AA67" s="71" t="s">
        <v>59</v>
      </c>
      <c r="AB67" s="63"/>
      <c r="AC67" s="55">
        <f t="shared" si="50"/>
        <v>1</v>
      </c>
      <c r="AD67" s="56">
        <v>0</v>
      </c>
      <c r="AE67" s="56"/>
      <c r="AF67" s="66" t="s">
        <v>60</v>
      </c>
      <c r="AG67" s="66" t="s">
        <v>61</v>
      </c>
      <c r="AH67" s="66" t="s">
        <v>62</v>
      </c>
      <c r="AI67" s="57">
        <f t="shared" ca="1" si="51"/>
        <v>0</v>
      </c>
      <c r="AJ67" s="67"/>
      <c r="AK67" s="59"/>
    </row>
    <row r="68" spans="1:37" ht="33" customHeight="1">
      <c r="A68" s="63" t="s">
        <v>115</v>
      </c>
      <c r="B68" s="64"/>
      <c r="C68" s="69" t="s">
        <v>59</v>
      </c>
      <c r="D68" s="63"/>
      <c r="E68" s="72">
        <f t="shared" si="46"/>
        <v>1</v>
      </c>
      <c r="F68" s="56">
        <v>0</v>
      </c>
      <c r="G68" s="83"/>
      <c r="H68" s="85" t="s">
        <v>60</v>
      </c>
      <c r="I68" s="85" t="s">
        <v>61</v>
      </c>
      <c r="J68" s="85" t="s">
        <v>62</v>
      </c>
      <c r="K68" s="57">
        <f t="shared" ca="1" si="47"/>
        <v>0</v>
      </c>
      <c r="L68" s="80"/>
      <c r="M68" s="81"/>
      <c r="N68" s="34"/>
      <c r="O68" s="69" t="s">
        <v>59</v>
      </c>
      <c r="P68" s="63"/>
      <c r="Q68" s="55">
        <f t="shared" si="48"/>
        <v>1</v>
      </c>
      <c r="R68" s="56">
        <v>0</v>
      </c>
      <c r="S68" s="83"/>
      <c r="T68" s="85" t="s">
        <v>60</v>
      </c>
      <c r="U68" s="85" t="s">
        <v>61</v>
      </c>
      <c r="V68" s="85" t="s">
        <v>62</v>
      </c>
      <c r="W68" s="57">
        <f t="shared" ca="1" si="49"/>
        <v>0</v>
      </c>
      <c r="X68" s="80"/>
      <c r="Y68" s="81"/>
      <c r="Z68" s="34"/>
      <c r="AA68" s="73" t="s">
        <v>59</v>
      </c>
      <c r="AB68" s="63"/>
      <c r="AC68" s="55">
        <f t="shared" si="50"/>
        <v>1</v>
      </c>
      <c r="AD68" s="56">
        <v>0</v>
      </c>
      <c r="AE68" s="83"/>
      <c r="AF68" s="85" t="s">
        <v>60</v>
      </c>
      <c r="AG68" s="85" t="s">
        <v>61</v>
      </c>
      <c r="AH68" s="85" t="s">
        <v>62</v>
      </c>
      <c r="AI68" s="57">
        <f t="shared" ca="1" si="51"/>
        <v>0</v>
      </c>
      <c r="AJ68" s="80"/>
      <c r="AK68" s="81"/>
    </row>
    <row r="69" spans="1:37" ht="15.75" customHeight="1">
      <c r="A69" s="47" t="s">
        <v>116</v>
      </c>
      <c r="B69" s="48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84"/>
      <c r="N69" s="3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84"/>
      <c r="Z69" s="34"/>
      <c r="AA69" s="78"/>
      <c r="AB69" s="74"/>
      <c r="AC69" s="74"/>
      <c r="AD69" s="74"/>
      <c r="AE69" s="74"/>
      <c r="AF69" s="74"/>
      <c r="AG69" s="74"/>
      <c r="AH69" s="74"/>
      <c r="AI69" s="74"/>
      <c r="AJ69" s="74"/>
      <c r="AK69" s="84"/>
    </row>
    <row r="70" spans="1:37" ht="33" customHeight="1">
      <c r="A70" s="63" t="s">
        <v>117</v>
      </c>
      <c r="B70" s="64"/>
      <c r="C70" s="69" t="s">
        <v>59</v>
      </c>
      <c r="D70" s="63"/>
      <c r="E70" s="72">
        <f t="shared" ref="E70:E75" si="52">COUNTIF(C70,"&lt;=1),""0")</f>
        <v>1</v>
      </c>
      <c r="F70" s="56">
        <v>0</v>
      </c>
      <c r="G70" s="56"/>
      <c r="H70" s="66" t="s">
        <v>60</v>
      </c>
      <c r="I70" s="66" t="s">
        <v>61</v>
      </c>
      <c r="J70" s="66" t="s">
        <v>61</v>
      </c>
      <c r="K70" s="57">
        <f t="shared" ref="K70:K75" ca="1" si="53">OFFSET(G70,0,LEFT(C70,1))</f>
        <v>0</v>
      </c>
      <c r="L70" s="67"/>
      <c r="M70" s="59"/>
      <c r="N70" s="34"/>
      <c r="O70" s="69" t="s">
        <v>59</v>
      </c>
      <c r="P70" s="63"/>
      <c r="Q70" s="55">
        <f t="shared" ref="Q70:Q75" si="54">COUNTIF(O70,"&lt;=1),""0")</f>
        <v>1</v>
      </c>
      <c r="R70" s="56">
        <v>0</v>
      </c>
      <c r="S70" s="56"/>
      <c r="T70" s="66" t="s">
        <v>60</v>
      </c>
      <c r="U70" s="66" t="s">
        <v>61</v>
      </c>
      <c r="V70" s="66" t="s">
        <v>61</v>
      </c>
      <c r="W70" s="57">
        <f t="shared" ref="W70:W75" ca="1" si="55">OFFSET(S70,0,LEFT(O70,1))</f>
        <v>0</v>
      </c>
      <c r="X70" s="67"/>
      <c r="Y70" s="59"/>
      <c r="Z70" s="34"/>
      <c r="AA70" s="71" t="s">
        <v>59</v>
      </c>
      <c r="AB70" s="63"/>
      <c r="AC70" s="55">
        <f t="shared" ref="AC70:AC75" si="56">COUNTIF(AA70,"&lt;=1),""0")</f>
        <v>1</v>
      </c>
      <c r="AD70" s="56">
        <v>0</v>
      </c>
      <c r="AE70" s="56"/>
      <c r="AF70" s="66" t="s">
        <v>60</v>
      </c>
      <c r="AG70" s="66" t="s">
        <v>61</v>
      </c>
      <c r="AH70" s="66" t="s">
        <v>61</v>
      </c>
      <c r="AI70" s="57">
        <f t="shared" ref="AI70:AI75" ca="1" si="57">OFFSET(AE70,0,LEFT(AA70,1))</f>
        <v>0</v>
      </c>
      <c r="AJ70" s="67"/>
      <c r="AK70" s="59"/>
    </row>
    <row r="71" spans="1:37" ht="33" customHeight="1">
      <c r="A71" s="52" t="s">
        <v>118</v>
      </c>
      <c r="B71" s="53"/>
      <c r="C71" s="60" t="s">
        <v>59</v>
      </c>
      <c r="D71" s="52"/>
      <c r="E71" s="72">
        <f t="shared" si="52"/>
        <v>1</v>
      </c>
      <c r="F71" s="56">
        <v>0</v>
      </c>
      <c r="G71" s="56"/>
      <c r="H71" s="56" t="s">
        <v>60</v>
      </c>
      <c r="I71" s="56" t="s">
        <v>61</v>
      </c>
      <c r="J71" s="56" t="s">
        <v>62</v>
      </c>
      <c r="K71" s="57">
        <f t="shared" ca="1" si="53"/>
        <v>0</v>
      </c>
      <c r="L71" s="58"/>
      <c r="M71" s="61"/>
      <c r="N71" s="34"/>
      <c r="O71" s="60" t="s">
        <v>59</v>
      </c>
      <c r="P71" s="52"/>
      <c r="Q71" s="55">
        <f t="shared" si="54"/>
        <v>1</v>
      </c>
      <c r="R71" s="56">
        <v>0</v>
      </c>
      <c r="S71" s="56"/>
      <c r="T71" s="56" t="s">
        <v>60</v>
      </c>
      <c r="U71" s="56" t="s">
        <v>61</v>
      </c>
      <c r="V71" s="56" t="s">
        <v>62</v>
      </c>
      <c r="W71" s="57">
        <f t="shared" ca="1" si="55"/>
        <v>0</v>
      </c>
      <c r="X71" s="58"/>
      <c r="Y71" s="61"/>
      <c r="Z71" s="34"/>
      <c r="AA71" s="71" t="s">
        <v>59</v>
      </c>
      <c r="AB71" s="52"/>
      <c r="AC71" s="55">
        <f t="shared" si="56"/>
        <v>1</v>
      </c>
      <c r="AD71" s="56">
        <v>0</v>
      </c>
      <c r="AE71" s="56"/>
      <c r="AF71" s="56" t="s">
        <v>60</v>
      </c>
      <c r="AG71" s="56" t="s">
        <v>61</v>
      </c>
      <c r="AH71" s="56" t="s">
        <v>62</v>
      </c>
      <c r="AI71" s="57">
        <f t="shared" ca="1" si="57"/>
        <v>0</v>
      </c>
      <c r="AJ71" s="58"/>
      <c r="AK71" s="61"/>
    </row>
    <row r="72" spans="1:37" ht="33" customHeight="1">
      <c r="A72" s="63" t="s">
        <v>119</v>
      </c>
      <c r="B72" s="64"/>
      <c r="C72" s="69" t="s">
        <v>59</v>
      </c>
      <c r="D72" s="63"/>
      <c r="E72" s="72">
        <f t="shared" si="52"/>
        <v>1</v>
      </c>
      <c r="F72" s="56">
        <v>0</v>
      </c>
      <c r="G72" s="56"/>
      <c r="H72" s="66" t="s">
        <v>60</v>
      </c>
      <c r="I72" s="66" t="s">
        <v>61</v>
      </c>
      <c r="J72" s="66" t="s">
        <v>62</v>
      </c>
      <c r="K72" s="57">
        <f t="shared" ca="1" si="53"/>
        <v>0</v>
      </c>
      <c r="L72" s="67"/>
      <c r="M72" s="59"/>
      <c r="N72" s="34"/>
      <c r="O72" s="69" t="s">
        <v>59</v>
      </c>
      <c r="P72" s="63"/>
      <c r="Q72" s="55">
        <f t="shared" si="54"/>
        <v>1</v>
      </c>
      <c r="R72" s="56">
        <v>0</v>
      </c>
      <c r="S72" s="56"/>
      <c r="T72" s="66" t="s">
        <v>60</v>
      </c>
      <c r="U72" s="66" t="s">
        <v>61</v>
      </c>
      <c r="V72" s="66" t="s">
        <v>62</v>
      </c>
      <c r="W72" s="57">
        <f t="shared" ca="1" si="55"/>
        <v>0</v>
      </c>
      <c r="X72" s="67"/>
      <c r="Y72" s="59"/>
      <c r="Z72" s="34"/>
      <c r="AA72" s="71" t="s">
        <v>59</v>
      </c>
      <c r="AB72" s="63"/>
      <c r="AC72" s="55">
        <f t="shared" si="56"/>
        <v>1</v>
      </c>
      <c r="AD72" s="56">
        <v>0</v>
      </c>
      <c r="AE72" s="56"/>
      <c r="AF72" s="66" t="s">
        <v>60</v>
      </c>
      <c r="AG72" s="66" t="s">
        <v>61</v>
      </c>
      <c r="AH72" s="66" t="s">
        <v>62</v>
      </c>
      <c r="AI72" s="57">
        <f t="shared" ca="1" si="57"/>
        <v>0</v>
      </c>
      <c r="AJ72" s="67"/>
      <c r="AK72" s="59"/>
    </row>
    <row r="73" spans="1:37" ht="33" customHeight="1">
      <c r="A73" s="63" t="s">
        <v>120</v>
      </c>
      <c r="B73" s="64"/>
      <c r="C73" s="69" t="s">
        <v>59</v>
      </c>
      <c r="D73" s="63"/>
      <c r="E73" s="72">
        <f t="shared" si="52"/>
        <v>1</v>
      </c>
      <c r="F73" s="56">
        <v>0</v>
      </c>
      <c r="G73" s="56"/>
      <c r="H73" s="66" t="s">
        <v>60</v>
      </c>
      <c r="I73" s="66" t="s">
        <v>61</v>
      </c>
      <c r="J73" s="66" t="s">
        <v>62</v>
      </c>
      <c r="K73" s="57">
        <f t="shared" ca="1" si="53"/>
        <v>0</v>
      </c>
      <c r="L73" s="67"/>
      <c r="M73" s="59"/>
      <c r="N73" s="34"/>
      <c r="O73" s="69" t="s">
        <v>59</v>
      </c>
      <c r="P73" s="63"/>
      <c r="Q73" s="55">
        <f t="shared" si="54"/>
        <v>1</v>
      </c>
      <c r="R73" s="56">
        <v>0</v>
      </c>
      <c r="S73" s="56"/>
      <c r="T73" s="66" t="s">
        <v>60</v>
      </c>
      <c r="U73" s="66" t="s">
        <v>61</v>
      </c>
      <c r="V73" s="66" t="s">
        <v>62</v>
      </c>
      <c r="W73" s="57">
        <f t="shared" ca="1" si="55"/>
        <v>0</v>
      </c>
      <c r="X73" s="67"/>
      <c r="Y73" s="59"/>
      <c r="Z73" s="34"/>
      <c r="AA73" s="71" t="s">
        <v>59</v>
      </c>
      <c r="AB73" s="63"/>
      <c r="AC73" s="55">
        <f t="shared" si="56"/>
        <v>1</v>
      </c>
      <c r="AD73" s="56">
        <v>0</v>
      </c>
      <c r="AE73" s="56"/>
      <c r="AF73" s="66" t="s">
        <v>60</v>
      </c>
      <c r="AG73" s="66" t="s">
        <v>61</v>
      </c>
      <c r="AH73" s="66" t="s">
        <v>62</v>
      </c>
      <c r="AI73" s="57">
        <f t="shared" ca="1" si="57"/>
        <v>0</v>
      </c>
      <c r="AJ73" s="67"/>
      <c r="AK73" s="59"/>
    </row>
    <row r="74" spans="1:37" ht="33" customHeight="1">
      <c r="A74" s="63" t="s">
        <v>121</v>
      </c>
      <c r="B74" s="53"/>
      <c r="C74" s="69" t="s">
        <v>59</v>
      </c>
      <c r="D74" s="120"/>
      <c r="E74" s="72">
        <f t="shared" si="52"/>
        <v>1</v>
      </c>
      <c r="F74" s="56">
        <v>0</v>
      </c>
      <c r="G74" s="56"/>
      <c r="H74" s="66" t="s">
        <v>60</v>
      </c>
      <c r="I74" s="66" t="s">
        <v>61</v>
      </c>
      <c r="J74" s="66" t="s">
        <v>62</v>
      </c>
      <c r="K74" s="57">
        <f t="shared" ca="1" si="53"/>
        <v>0</v>
      </c>
      <c r="L74" s="67"/>
      <c r="M74" s="59"/>
      <c r="N74" s="34"/>
      <c r="O74" s="69" t="s">
        <v>59</v>
      </c>
      <c r="P74" s="120"/>
      <c r="Q74" s="55">
        <f t="shared" si="54"/>
        <v>1</v>
      </c>
      <c r="R74" s="56">
        <v>0</v>
      </c>
      <c r="S74" s="56"/>
      <c r="T74" s="66" t="s">
        <v>60</v>
      </c>
      <c r="U74" s="66" t="s">
        <v>61</v>
      </c>
      <c r="V74" s="66" t="s">
        <v>62</v>
      </c>
      <c r="W74" s="57">
        <f t="shared" ca="1" si="55"/>
        <v>0</v>
      </c>
      <c r="X74" s="67"/>
      <c r="Y74" s="59"/>
      <c r="Z74" s="34"/>
      <c r="AA74" s="71" t="s">
        <v>59</v>
      </c>
      <c r="AB74" s="120"/>
      <c r="AC74" s="55">
        <f t="shared" si="56"/>
        <v>1</v>
      </c>
      <c r="AD74" s="56">
        <v>0</v>
      </c>
      <c r="AE74" s="56"/>
      <c r="AF74" s="66" t="s">
        <v>60</v>
      </c>
      <c r="AG74" s="66" t="s">
        <v>61</v>
      </c>
      <c r="AH74" s="66" t="s">
        <v>62</v>
      </c>
      <c r="AI74" s="57">
        <f t="shared" ca="1" si="57"/>
        <v>0</v>
      </c>
      <c r="AJ74" s="67"/>
      <c r="AK74" s="59"/>
    </row>
    <row r="75" spans="1:37" ht="33" customHeight="1">
      <c r="A75" s="63" t="s">
        <v>122</v>
      </c>
      <c r="B75" s="110"/>
      <c r="C75" s="121" t="s">
        <v>59</v>
      </c>
      <c r="D75" s="122"/>
      <c r="E75" s="72">
        <f t="shared" si="52"/>
        <v>1</v>
      </c>
      <c r="F75" s="56">
        <v>0</v>
      </c>
      <c r="G75" s="83"/>
      <c r="H75" s="85" t="s">
        <v>60</v>
      </c>
      <c r="I75" s="85" t="s">
        <v>61</v>
      </c>
      <c r="J75" s="85" t="s">
        <v>62</v>
      </c>
      <c r="K75" s="57">
        <f t="shared" ca="1" si="53"/>
        <v>0</v>
      </c>
      <c r="L75" s="80"/>
      <c r="M75" s="81"/>
      <c r="N75" s="34"/>
      <c r="O75" s="121" t="s">
        <v>59</v>
      </c>
      <c r="P75" s="122"/>
      <c r="Q75" s="55">
        <f t="shared" si="54"/>
        <v>1</v>
      </c>
      <c r="R75" s="56">
        <v>0</v>
      </c>
      <c r="S75" s="83"/>
      <c r="T75" s="85" t="s">
        <v>60</v>
      </c>
      <c r="U75" s="85" t="s">
        <v>61</v>
      </c>
      <c r="V75" s="85" t="s">
        <v>62</v>
      </c>
      <c r="W75" s="57">
        <f t="shared" ca="1" si="55"/>
        <v>0</v>
      </c>
      <c r="X75" s="80"/>
      <c r="Y75" s="81"/>
      <c r="Z75" s="34"/>
      <c r="AA75" s="73" t="s">
        <v>59</v>
      </c>
      <c r="AB75" s="122"/>
      <c r="AC75" s="55">
        <f t="shared" si="56"/>
        <v>1</v>
      </c>
      <c r="AD75" s="56">
        <v>0</v>
      </c>
      <c r="AE75" s="83"/>
      <c r="AF75" s="85" t="s">
        <v>60</v>
      </c>
      <c r="AG75" s="85" t="s">
        <v>61</v>
      </c>
      <c r="AH75" s="85" t="s">
        <v>62</v>
      </c>
      <c r="AI75" s="57">
        <f t="shared" ca="1" si="57"/>
        <v>0</v>
      </c>
      <c r="AJ75" s="80"/>
      <c r="AK75" s="81"/>
    </row>
    <row r="76" spans="1:37" ht="15.75" customHeight="1">
      <c r="A76" s="47" t="s">
        <v>123</v>
      </c>
      <c r="B76" s="48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84"/>
      <c r="N76" s="3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84"/>
      <c r="Z76" s="34"/>
      <c r="AA76" s="78"/>
      <c r="AB76" s="74"/>
      <c r="AC76" s="74"/>
      <c r="AD76" s="74"/>
      <c r="AE76" s="74"/>
      <c r="AF76" s="74"/>
      <c r="AG76" s="74"/>
      <c r="AH76" s="74"/>
      <c r="AI76" s="74"/>
      <c r="AJ76" s="74"/>
      <c r="AK76" s="84"/>
    </row>
    <row r="77" spans="1:37" ht="31.5" customHeight="1">
      <c r="A77" s="52" t="s">
        <v>124</v>
      </c>
      <c r="B77" s="53"/>
      <c r="C77" s="60" t="s">
        <v>59</v>
      </c>
      <c r="D77" s="52"/>
      <c r="E77" s="72">
        <f t="shared" ref="E77:E78" si="58">COUNTIF(C77,"&lt;=1),""0")</f>
        <v>1</v>
      </c>
      <c r="F77" s="56">
        <v>0</v>
      </c>
      <c r="G77" s="56"/>
      <c r="H77" s="56" t="s">
        <v>60</v>
      </c>
      <c r="I77" s="56" t="s">
        <v>61</v>
      </c>
      <c r="J77" s="56" t="s">
        <v>62</v>
      </c>
      <c r="K77" s="57">
        <f t="shared" ref="K77:K78" ca="1" si="59">OFFSET(G77,0,LEFT(C77,1))</f>
        <v>0</v>
      </c>
      <c r="L77" s="58"/>
      <c r="M77" s="61"/>
      <c r="N77" s="34"/>
      <c r="O77" s="60" t="s">
        <v>59</v>
      </c>
      <c r="P77" s="52"/>
      <c r="Q77" s="55">
        <f t="shared" ref="Q77:Q78" si="60">COUNTIF(O77,"&lt;=1),""0")</f>
        <v>1</v>
      </c>
      <c r="R77" s="56">
        <v>0</v>
      </c>
      <c r="S77" s="56"/>
      <c r="T77" s="56" t="s">
        <v>60</v>
      </c>
      <c r="U77" s="56" t="s">
        <v>61</v>
      </c>
      <c r="V77" s="56" t="s">
        <v>62</v>
      </c>
      <c r="W77" s="57">
        <f t="shared" ref="W77:W78" ca="1" si="61">OFFSET(S77,0,LEFT(O77,1))</f>
        <v>0</v>
      </c>
      <c r="X77" s="58"/>
      <c r="Y77" s="61"/>
      <c r="Z77" s="34"/>
      <c r="AA77" s="71" t="s">
        <v>59</v>
      </c>
      <c r="AB77" s="52"/>
      <c r="AC77" s="55">
        <f t="shared" ref="AC77:AC78" si="62">COUNTIF(AA77,"&lt;=1),""0")</f>
        <v>1</v>
      </c>
      <c r="AD77" s="56">
        <v>0</v>
      </c>
      <c r="AE77" s="56"/>
      <c r="AF77" s="56" t="s">
        <v>60</v>
      </c>
      <c r="AG77" s="56" t="s">
        <v>61</v>
      </c>
      <c r="AH77" s="56" t="s">
        <v>62</v>
      </c>
      <c r="AI77" s="57">
        <f t="shared" ref="AI77:AI78" ca="1" si="63">OFFSET(AE77,0,LEFT(AA77,1))</f>
        <v>0</v>
      </c>
      <c r="AJ77" s="58"/>
      <c r="AK77" s="61"/>
    </row>
    <row r="78" spans="1:37" ht="31.5" customHeight="1">
      <c r="A78" s="63" t="s">
        <v>125</v>
      </c>
      <c r="B78" s="64"/>
      <c r="C78" s="69" t="s">
        <v>59</v>
      </c>
      <c r="D78" s="63"/>
      <c r="E78" s="72">
        <f t="shared" si="58"/>
        <v>1</v>
      </c>
      <c r="F78" s="56">
        <v>0</v>
      </c>
      <c r="G78" s="56"/>
      <c r="H78" s="66" t="s">
        <v>60</v>
      </c>
      <c r="I78" s="66" t="s">
        <v>61</v>
      </c>
      <c r="J78" s="66" t="s">
        <v>62</v>
      </c>
      <c r="K78" s="57">
        <f t="shared" ca="1" si="59"/>
        <v>0</v>
      </c>
      <c r="L78" s="67"/>
      <c r="M78" s="59"/>
      <c r="N78" s="34"/>
      <c r="O78" s="69" t="s">
        <v>59</v>
      </c>
      <c r="P78" s="63"/>
      <c r="Q78" s="55">
        <f t="shared" si="60"/>
        <v>1</v>
      </c>
      <c r="R78" s="56">
        <v>0</v>
      </c>
      <c r="S78" s="56"/>
      <c r="T78" s="66" t="s">
        <v>60</v>
      </c>
      <c r="U78" s="66" t="s">
        <v>61</v>
      </c>
      <c r="V78" s="66" t="s">
        <v>62</v>
      </c>
      <c r="W78" s="57">
        <f t="shared" ca="1" si="61"/>
        <v>0</v>
      </c>
      <c r="X78" s="67"/>
      <c r="Y78" s="59"/>
      <c r="Z78" s="34"/>
      <c r="AA78" s="71" t="s">
        <v>59</v>
      </c>
      <c r="AB78" s="63"/>
      <c r="AC78" s="55">
        <f t="shared" si="62"/>
        <v>1</v>
      </c>
      <c r="AD78" s="56">
        <v>0</v>
      </c>
      <c r="AE78" s="56"/>
      <c r="AF78" s="66" t="s">
        <v>60</v>
      </c>
      <c r="AG78" s="66" t="s">
        <v>61</v>
      </c>
      <c r="AH78" s="66" t="s">
        <v>62</v>
      </c>
      <c r="AI78" s="57">
        <f t="shared" ca="1" si="63"/>
        <v>0</v>
      </c>
      <c r="AJ78" s="67"/>
      <c r="AK78" s="59"/>
    </row>
    <row r="79" spans="1:37" ht="15.75" customHeight="1">
      <c r="A79" s="34"/>
      <c r="B79" s="34"/>
      <c r="C79" s="123"/>
      <c r="D79" s="123"/>
      <c r="E79" s="123"/>
      <c r="F79" s="123"/>
      <c r="G79" s="123"/>
      <c r="H79" s="123"/>
      <c r="I79" s="34"/>
      <c r="J79" s="34"/>
      <c r="K79" s="34"/>
      <c r="L79" s="34"/>
      <c r="M79" s="124"/>
      <c r="N79" s="34"/>
      <c r="O79" s="123"/>
      <c r="P79" s="123"/>
      <c r="Q79" s="123"/>
      <c r="R79" s="123"/>
      <c r="S79" s="123"/>
      <c r="T79" s="123"/>
      <c r="U79" s="34"/>
      <c r="V79" s="34"/>
      <c r="W79" s="34"/>
      <c r="X79" s="34"/>
      <c r="Y79" s="124"/>
      <c r="Z79" s="34"/>
      <c r="AA79" s="123"/>
      <c r="AB79" s="123"/>
      <c r="AC79" s="123"/>
      <c r="AD79" s="123"/>
      <c r="AE79" s="123"/>
      <c r="AF79" s="123"/>
      <c r="AG79" s="34"/>
      <c r="AH79" s="34"/>
      <c r="AI79" s="34"/>
      <c r="AJ79" s="34"/>
      <c r="AK79" s="124"/>
    </row>
    <row r="80" spans="1:37" ht="15.75" customHeight="1">
      <c r="A80" s="34"/>
      <c r="B80" s="34"/>
      <c r="C80" s="123"/>
      <c r="D80" s="123"/>
      <c r="E80" s="123"/>
      <c r="F80" s="123"/>
      <c r="G80" s="123"/>
      <c r="H80" s="123"/>
      <c r="I80" s="34"/>
      <c r="J80" s="34"/>
      <c r="K80" s="34"/>
      <c r="L80" s="34"/>
      <c r="M80" s="124"/>
      <c r="N80" s="34"/>
      <c r="O80" s="123"/>
      <c r="P80" s="123"/>
      <c r="Q80" s="123"/>
      <c r="R80" s="123"/>
      <c r="S80" s="123"/>
      <c r="T80" s="123"/>
      <c r="U80" s="34"/>
      <c r="V80" s="34"/>
      <c r="W80" s="34"/>
      <c r="X80" s="34"/>
      <c r="Y80" s="124"/>
      <c r="Z80" s="34"/>
      <c r="AA80" s="123"/>
      <c r="AB80" s="123"/>
      <c r="AC80" s="123"/>
      <c r="AD80" s="123"/>
      <c r="AE80" s="123"/>
      <c r="AF80" s="123"/>
      <c r="AG80" s="34"/>
      <c r="AH80" s="34"/>
      <c r="AI80" s="34"/>
      <c r="AJ80" s="34"/>
      <c r="AK80" s="124"/>
    </row>
    <row r="81" spans="1:37" ht="15.75" customHeight="1">
      <c r="A81" s="34"/>
      <c r="B81" s="34"/>
      <c r="C81" s="123"/>
      <c r="D81" s="123"/>
      <c r="E81" s="123"/>
      <c r="F81" s="123"/>
      <c r="G81" s="123"/>
      <c r="H81" s="123"/>
      <c r="I81" s="34"/>
      <c r="J81" s="34"/>
      <c r="K81" s="34"/>
      <c r="L81" s="34"/>
      <c r="M81" s="124"/>
      <c r="N81" s="34"/>
      <c r="O81" s="123"/>
      <c r="P81" s="123"/>
      <c r="Q81" s="123"/>
      <c r="R81" s="123"/>
      <c r="S81" s="123"/>
      <c r="T81" s="123"/>
      <c r="U81" s="34"/>
      <c r="V81" s="34"/>
      <c r="W81" s="34"/>
      <c r="X81" s="34"/>
      <c r="Y81" s="124"/>
      <c r="Z81" s="34"/>
      <c r="AA81" s="123"/>
      <c r="AB81" s="123"/>
      <c r="AC81" s="123"/>
      <c r="AD81" s="123"/>
      <c r="AE81" s="123"/>
      <c r="AF81" s="123"/>
      <c r="AG81" s="34"/>
      <c r="AH81" s="34"/>
      <c r="AI81" s="34"/>
      <c r="AJ81" s="34"/>
      <c r="AK81" s="124"/>
    </row>
    <row r="82" spans="1:37" ht="15.75" customHeight="1">
      <c r="A82" s="34"/>
      <c r="B82" s="34"/>
      <c r="C82" s="123"/>
      <c r="D82" s="34"/>
      <c r="E82" s="34"/>
      <c r="F82" s="34"/>
      <c r="G82" s="34"/>
      <c r="H82" s="34"/>
      <c r="I82" s="34"/>
      <c r="J82" s="34"/>
      <c r="K82" s="34"/>
      <c r="L82" s="34"/>
      <c r="M82" s="124"/>
      <c r="N82" s="34"/>
      <c r="O82" s="123"/>
      <c r="P82" s="34"/>
      <c r="Q82" s="34"/>
      <c r="R82" s="34"/>
      <c r="S82" s="34"/>
      <c r="T82" s="34"/>
      <c r="U82" s="34"/>
      <c r="V82" s="34"/>
      <c r="W82" s="34"/>
      <c r="X82" s="34"/>
      <c r="Y82" s="124"/>
      <c r="Z82" s="34"/>
      <c r="AA82" s="123"/>
      <c r="AB82" s="34"/>
      <c r="AC82" s="34"/>
      <c r="AD82" s="34"/>
      <c r="AE82" s="34"/>
      <c r="AF82" s="34"/>
      <c r="AG82" s="34"/>
      <c r="AH82" s="34"/>
      <c r="AI82" s="34"/>
      <c r="AJ82" s="34"/>
      <c r="AK82" s="124"/>
    </row>
    <row r="83" spans="1:37" ht="15.75" customHeight="1">
      <c r="A83" s="34"/>
      <c r="B83" s="34"/>
      <c r="C83" s="123"/>
      <c r="D83" s="34"/>
      <c r="E83" s="34"/>
      <c r="F83" s="34"/>
      <c r="G83" s="34"/>
      <c r="H83" s="34"/>
      <c r="I83" s="34"/>
      <c r="J83" s="34"/>
      <c r="K83" s="34"/>
      <c r="L83" s="34"/>
      <c r="M83" s="124"/>
      <c r="N83" s="34"/>
      <c r="O83" s="123"/>
      <c r="P83" s="34"/>
      <c r="Q83" s="34"/>
      <c r="R83" s="34"/>
      <c r="S83" s="34"/>
      <c r="T83" s="34"/>
      <c r="U83" s="34"/>
      <c r="V83" s="34"/>
      <c r="W83" s="34"/>
      <c r="X83" s="34"/>
      <c r="Y83" s="124"/>
      <c r="Z83" s="34"/>
      <c r="AA83" s="123"/>
      <c r="AB83" s="34"/>
      <c r="AC83" s="34"/>
      <c r="AD83" s="34"/>
      <c r="AE83" s="34"/>
      <c r="AF83" s="34"/>
      <c r="AG83" s="34"/>
      <c r="AH83" s="34"/>
      <c r="AI83" s="34"/>
      <c r="AJ83" s="34"/>
      <c r="AK83" s="124"/>
    </row>
    <row r="84" spans="1:37" ht="15.75" customHeight="1">
      <c r="A84" s="34"/>
      <c r="B84" s="34"/>
      <c r="C84" s="123"/>
      <c r="D84" s="34"/>
      <c r="E84" s="34"/>
      <c r="F84" s="34"/>
      <c r="G84" s="34"/>
      <c r="H84" s="34"/>
      <c r="I84" s="34"/>
      <c r="J84" s="34"/>
      <c r="K84" s="34"/>
      <c r="L84" s="34"/>
      <c r="M84" s="124"/>
      <c r="N84" s="34"/>
      <c r="O84" s="123"/>
      <c r="P84" s="34"/>
      <c r="Q84" s="34"/>
      <c r="R84" s="34"/>
      <c r="S84" s="34"/>
      <c r="T84" s="34"/>
      <c r="U84" s="34"/>
      <c r="V84" s="34"/>
      <c r="W84" s="34"/>
      <c r="X84" s="34"/>
      <c r="Y84" s="124"/>
      <c r="Z84" s="34"/>
      <c r="AA84" s="123"/>
      <c r="AB84" s="34"/>
      <c r="AC84" s="34"/>
      <c r="AD84" s="34"/>
      <c r="AE84" s="34"/>
      <c r="AF84" s="34"/>
      <c r="AG84" s="34"/>
      <c r="AH84" s="34"/>
      <c r="AI84" s="34"/>
      <c r="AJ84" s="34"/>
      <c r="AK84" s="124"/>
    </row>
    <row r="85" spans="1:37" ht="15.75" customHeight="1">
      <c r="A85" s="34"/>
      <c r="B85" s="34"/>
      <c r="C85" s="123"/>
      <c r="D85" s="34"/>
      <c r="E85" s="34"/>
      <c r="F85" s="34"/>
      <c r="G85" s="34"/>
      <c r="H85" s="34"/>
      <c r="I85" s="34"/>
      <c r="J85" s="34"/>
      <c r="K85" s="34"/>
      <c r="L85" s="34"/>
      <c r="M85" s="124"/>
      <c r="N85" s="34"/>
      <c r="O85" s="123"/>
      <c r="P85" s="34"/>
      <c r="Q85" s="34"/>
      <c r="R85" s="34"/>
      <c r="S85" s="34"/>
      <c r="T85" s="34"/>
      <c r="U85" s="34"/>
      <c r="V85" s="34"/>
      <c r="W85" s="34"/>
      <c r="X85" s="34"/>
      <c r="Y85" s="124"/>
      <c r="Z85" s="34"/>
      <c r="AA85" s="123"/>
      <c r="AB85" s="34"/>
      <c r="AC85" s="34"/>
      <c r="AD85" s="34"/>
      <c r="AE85" s="34"/>
      <c r="AF85" s="34"/>
      <c r="AG85" s="34"/>
      <c r="AH85" s="34"/>
      <c r="AI85" s="34"/>
      <c r="AJ85" s="34"/>
      <c r="AK85" s="124"/>
    </row>
    <row r="86" spans="1:37" ht="15.75" customHeight="1">
      <c r="A86" s="34"/>
      <c r="B86" s="34"/>
      <c r="C86" s="123"/>
      <c r="D86" s="34"/>
      <c r="E86" s="34"/>
      <c r="F86" s="34"/>
      <c r="G86" s="34"/>
      <c r="H86" s="34"/>
      <c r="I86" s="34"/>
      <c r="J86" s="34"/>
      <c r="K86" s="34"/>
      <c r="L86" s="34"/>
      <c r="M86" s="124"/>
      <c r="N86" s="34"/>
      <c r="O86" s="123"/>
      <c r="P86" s="34"/>
      <c r="Q86" s="34"/>
      <c r="R86" s="34"/>
      <c r="S86" s="34"/>
      <c r="T86" s="34"/>
      <c r="U86" s="34"/>
      <c r="V86" s="34"/>
      <c r="W86" s="34"/>
      <c r="X86" s="34"/>
      <c r="Y86" s="124"/>
      <c r="Z86" s="34"/>
      <c r="AA86" s="123"/>
      <c r="AB86" s="34"/>
      <c r="AC86" s="34"/>
      <c r="AD86" s="34"/>
      <c r="AE86" s="34"/>
      <c r="AF86" s="34"/>
      <c r="AG86" s="34"/>
      <c r="AH86" s="34"/>
      <c r="AI86" s="34"/>
      <c r="AJ86" s="34"/>
      <c r="AK86" s="124"/>
    </row>
    <row r="87" spans="1:37" ht="15.75" customHeight="1">
      <c r="A87" s="34"/>
      <c r="B87" s="34"/>
      <c r="C87" s="123"/>
      <c r="D87" s="34"/>
      <c r="E87" s="34"/>
      <c r="F87" s="34"/>
      <c r="G87" s="34"/>
      <c r="H87" s="34"/>
      <c r="I87" s="34"/>
      <c r="J87" s="34"/>
      <c r="K87" s="34"/>
      <c r="L87" s="34"/>
      <c r="M87" s="124"/>
      <c r="N87" s="34"/>
      <c r="O87" s="123"/>
      <c r="P87" s="34"/>
      <c r="Q87" s="34"/>
      <c r="R87" s="34"/>
      <c r="S87" s="34"/>
      <c r="T87" s="34"/>
      <c r="U87" s="34"/>
      <c r="V87" s="34"/>
      <c r="W87" s="34"/>
      <c r="X87" s="34"/>
      <c r="Y87" s="124"/>
      <c r="Z87" s="34"/>
      <c r="AA87" s="123"/>
      <c r="AB87" s="34"/>
      <c r="AC87" s="34"/>
      <c r="AD87" s="34"/>
      <c r="AE87" s="34"/>
      <c r="AF87" s="34"/>
      <c r="AG87" s="34"/>
      <c r="AH87" s="34"/>
      <c r="AI87" s="34"/>
      <c r="AJ87" s="34"/>
      <c r="AK87" s="124"/>
    </row>
    <row r="88" spans="1:37" ht="15.75" customHeight="1">
      <c r="A88" s="34"/>
      <c r="B88" s="34"/>
      <c r="C88" s="123"/>
      <c r="D88" s="34"/>
      <c r="E88" s="34"/>
      <c r="F88" s="34"/>
      <c r="G88" s="34"/>
      <c r="H88" s="34"/>
      <c r="I88" s="34"/>
      <c r="J88" s="34"/>
      <c r="K88" s="34"/>
      <c r="L88" s="34"/>
      <c r="M88" s="124"/>
      <c r="N88" s="34"/>
      <c r="O88" s="123"/>
      <c r="P88" s="34"/>
      <c r="Q88" s="34"/>
      <c r="R88" s="34"/>
      <c r="S88" s="34"/>
      <c r="T88" s="34"/>
      <c r="U88" s="34"/>
      <c r="V88" s="34"/>
      <c r="W88" s="34"/>
      <c r="X88" s="34"/>
      <c r="Y88" s="124"/>
      <c r="Z88" s="34"/>
      <c r="AA88" s="123"/>
      <c r="AB88" s="34"/>
      <c r="AC88" s="34"/>
      <c r="AD88" s="34"/>
      <c r="AE88" s="34"/>
      <c r="AF88" s="34"/>
      <c r="AG88" s="34"/>
      <c r="AH88" s="34"/>
      <c r="AI88" s="34"/>
      <c r="AJ88" s="34"/>
      <c r="AK88" s="124"/>
    </row>
    <row r="89" spans="1:37" ht="15.75" customHeight="1">
      <c r="A89" s="34"/>
      <c r="B89" s="34"/>
      <c r="C89" s="123"/>
      <c r="D89" s="34"/>
      <c r="E89" s="34"/>
      <c r="F89" s="34"/>
      <c r="G89" s="34"/>
      <c r="H89" s="34"/>
      <c r="I89" s="34"/>
      <c r="J89" s="34"/>
      <c r="K89" s="34"/>
      <c r="L89" s="34"/>
      <c r="M89" s="124"/>
      <c r="N89" s="34"/>
      <c r="O89" s="123"/>
      <c r="P89" s="34"/>
      <c r="Q89" s="34"/>
      <c r="R89" s="34"/>
      <c r="S89" s="34"/>
      <c r="T89" s="34"/>
      <c r="U89" s="34"/>
      <c r="V89" s="34"/>
      <c r="W89" s="34"/>
      <c r="X89" s="34"/>
      <c r="Y89" s="124"/>
      <c r="Z89" s="34"/>
      <c r="AA89" s="123"/>
      <c r="AB89" s="34"/>
      <c r="AC89" s="34"/>
      <c r="AD89" s="34"/>
      <c r="AE89" s="34"/>
      <c r="AF89" s="34"/>
      <c r="AG89" s="34"/>
      <c r="AH89" s="34"/>
      <c r="AI89" s="34"/>
      <c r="AJ89" s="34"/>
      <c r="AK89" s="124"/>
    </row>
    <row r="90" spans="1:37" ht="15.75" customHeight="1">
      <c r="A90" s="34"/>
      <c r="B90" s="34"/>
      <c r="C90" s="123"/>
      <c r="D90" s="34"/>
      <c r="E90" s="34"/>
      <c r="F90" s="34"/>
      <c r="G90" s="34"/>
      <c r="H90" s="34"/>
      <c r="I90" s="34"/>
      <c r="J90" s="34"/>
      <c r="K90" s="34"/>
      <c r="L90" s="34"/>
      <c r="M90" s="124"/>
      <c r="N90" s="34"/>
      <c r="O90" s="123"/>
      <c r="P90" s="34"/>
      <c r="Q90" s="34"/>
      <c r="R90" s="34"/>
      <c r="S90" s="34"/>
      <c r="T90" s="34"/>
      <c r="U90" s="34"/>
      <c r="V90" s="34"/>
      <c r="W90" s="34"/>
      <c r="X90" s="34"/>
      <c r="Y90" s="124"/>
      <c r="Z90" s="34"/>
      <c r="AA90" s="123"/>
      <c r="AB90" s="34"/>
      <c r="AC90" s="34"/>
      <c r="AD90" s="34"/>
      <c r="AE90" s="34"/>
      <c r="AF90" s="34"/>
      <c r="AG90" s="34"/>
      <c r="AH90" s="34"/>
      <c r="AI90" s="34"/>
      <c r="AJ90" s="34"/>
      <c r="AK90" s="124"/>
    </row>
    <row r="91" spans="1:37" ht="15.75" customHeight="1">
      <c r="A91" s="34"/>
      <c r="B91" s="34"/>
      <c r="C91" s="123"/>
      <c r="D91" s="34"/>
      <c r="E91" s="34"/>
      <c r="F91" s="34"/>
      <c r="G91" s="34"/>
      <c r="H91" s="34"/>
      <c r="I91" s="34"/>
      <c r="J91" s="34"/>
      <c r="K91" s="34"/>
      <c r="L91" s="34"/>
      <c r="M91" s="124"/>
      <c r="N91" s="34"/>
      <c r="O91" s="123"/>
      <c r="P91" s="34"/>
      <c r="Q91" s="34"/>
      <c r="R91" s="34"/>
      <c r="S91" s="34"/>
      <c r="T91" s="34"/>
      <c r="U91" s="34"/>
      <c r="V91" s="34"/>
      <c r="W91" s="34"/>
      <c r="X91" s="34"/>
      <c r="Y91" s="124"/>
      <c r="Z91" s="34"/>
      <c r="AA91" s="123"/>
      <c r="AB91" s="34"/>
      <c r="AC91" s="34"/>
      <c r="AD91" s="34"/>
      <c r="AE91" s="34"/>
      <c r="AF91" s="34"/>
      <c r="AG91" s="34"/>
      <c r="AH91" s="34"/>
      <c r="AI91" s="34"/>
      <c r="AJ91" s="34"/>
      <c r="AK91" s="124"/>
    </row>
    <row r="92" spans="1:37" ht="15.75" customHeight="1">
      <c r="A92" s="34"/>
      <c r="B92" s="34"/>
      <c r="C92" s="123"/>
      <c r="D92" s="34"/>
      <c r="E92" s="34"/>
      <c r="F92" s="34"/>
      <c r="G92" s="34"/>
      <c r="H92" s="34"/>
      <c r="I92" s="34"/>
      <c r="J92" s="34"/>
      <c r="K92" s="34"/>
      <c r="L92" s="34"/>
      <c r="M92" s="124"/>
      <c r="N92" s="34"/>
      <c r="O92" s="123"/>
      <c r="P92" s="34"/>
      <c r="Q92" s="34"/>
      <c r="R92" s="34"/>
      <c r="S92" s="34"/>
      <c r="T92" s="34"/>
      <c r="U92" s="34"/>
      <c r="V92" s="34"/>
      <c r="W92" s="34"/>
      <c r="X92" s="34"/>
      <c r="Y92" s="124"/>
      <c r="Z92" s="34"/>
      <c r="AA92" s="123"/>
      <c r="AB92" s="34"/>
      <c r="AC92" s="34"/>
      <c r="AD92" s="34"/>
      <c r="AE92" s="34"/>
      <c r="AF92" s="34"/>
      <c r="AG92" s="34"/>
      <c r="AH92" s="34"/>
      <c r="AI92" s="34"/>
      <c r="AJ92" s="34"/>
      <c r="AK92" s="124"/>
    </row>
    <row r="93" spans="1:37" ht="15.75" customHeight="1">
      <c r="A93" s="34"/>
      <c r="B93" s="34"/>
      <c r="C93" s="123"/>
      <c r="D93" s="34"/>
      <c r="E93" s="34"/>
      <c r="F93" s="34"/>
      <c r="G93" s="34"/>
      <c r="H93" s="34"/>
      <c r="I93" s="34"/>
      <c r="J93" s="34"/>
      <c r="K93" s="34"/>
      <c r="L93" s="34"/>
      <c r="M93" s="124"/>
      <c r="N93" s="34"/>
      <c r="O93" s="123"/>
      <c r="P93" s="34"/>
      <c r="Q93" s="34"/>
      <c r="R93" s="34"/>
      <c r="S93" s="34"/>
      <c r="T93" s="34"/>
      <c r="U93" s="34"/>
      <c r="V93" s="34"/>
      <c r="W93" s="34"/>
      <c r="X93" s="34"/>
      <c r="Y93" s="124"/>
      <c r="Z93" s="34"/>
      <c r="AA93" s="123"/>
      <c r="AB93" s="34"/>
      <c r="AC93" s="34"/>
      <c r="AD93" s="34"/>
      <c r="AE93" s="34"/>
      <c r="AF93" s="34"/>
      <c r="AG93" s="34"/>
      <c r="AH93" s="34"/>
      <c r="AI93" s="34"/>
      <c r="AJ93" s="34"/>
      <c r="AK93" s="124"/>
    </row>
    <row r="94" spans="1:37" ht="15.75" customHeight="1">
      <c r="A94" s="34"/>
      <c r="B94" s="34"/>
      <c r="C94" s="123"/>
      <c r="D94" s="34"/>
      <c r="E94" s="34"/>
      <c r="F94" s="34"/>
      <c r="G94" s="34"/>
      <c r="H94" s="34"/>
      <c r="I94" s="34"/>
      <c r="J94" s="34"/>
      <c r="K94" s="34"/>
      <c r="L94" s="34"/>
      <c r="M94" s="124"/>
      <c r="N94" s="34"/>
      <c r="O94" s="123"/>
      <c r="P94" s="34"/>
      <c r="Q94" s="34"/>
      <c r="R94" s="34"/>
      <c r="S94" s="34"/>
      <c r="T94" s="34"/>
      <c r="U94" s="34"/>
      <c r="V94" s="34"/>
      <c r="W94" s="34"/>
      <c r="X94" s="34"/>
      <c r="Y94" s="124"/>
      <c r="Z94" s="34"/>
      <c r="AA94" s="123"/>
      <c r="AB94" s="34"/>
      <c r="AC94" s="34"/>
      <c r="AD94" s="34"/>
      <c r="AE94" s="34"/>
      <c r="AF94" s="34"/>
      <c r="AG94" s="34"/>
      <c r="AH94" s="34"/>
      <c r="AI94" s="34"/>
      <c r="AJ94" s="34"/>
      <c r="AK94" s="124"/>
    </row>
    <row r="95" spans="1:37" ht="15.75" customHeight="1">
      <c r="A95" s="34"/>
      <c r="B95" s="34"/>
      <c r="C95" s="123"/>
      <c r="D95" s="34"/>
      <c r="E95" s="34"/>
      <c r="F95" s="34"/>
      <c r="G95" s="34"/>
      <c r="H95" s="34"/>
      <c r="I95" s="34"/>
      <c r="J95" s="34"/>
      <c r="K95" s="34"/>
      <c r="L95" s="34"/>
      <c r="M95" s="124"/>
      <c r="N95" s="34"/>
      <c r="O95" s="123"/>
      <c r="P95" s="34"/>
      <c r="Q95" s="34"/>
      <c r="R95" s="34"/>
      <c r="S95" s="34"/>
      <c r="T95" s="34"/>
      <c r="U95" s="34"/>
      <c r="V95" s="34"/>
      <c r="W95" s="34"/>
      <c r="X95" s="34"/>
      <c r="Y95" s="124"/>
      <c r="Z95" s="34"/>
      <c r="AA95" s="123"/>
      <c r="AB95" s="34"/>
      <c r="AC95" s="34"/>
      <c r="AD95" s="34"/>
      <c r="AE95" s="34"/>
      <c r="AF95" s="34"/>
      <c r="AG95" s="34"/>
      <c r="AH95" s="34"/>
      <c r="AI95" s="34"/>
      <c r="AJ95" s="34"/>
      <c r="AK95" s="124"/>
    </row>
    <row r="96" spans="1:37" ht="15.75" customHeight="1">
      <c r="A96" s="34"/>
      <c r="B96" s="34"/>
      <c r="C96" s="123"/>
      <c r="D96" s="34"/>
      <c r="E96" s="34"/>
      <c r="F96" s="34"/>
      <c r="G96" s="34"/>
      <c r="H96" s="34"/>
      <c r="I96" s="34"/>
      <c r="J96" s="34"/>
      <c r="K96" s="34"/>
      <c r="L96" s="34"/>
      <c r="M96" s="124"/>
      <c r="N96" s="34"/>
      <c r="O96" s="123"/>
      <c r="P96" s="34"/>
      <c r="Q96" s="34"/>
      <c r="R96" s="34"/>
      <c r="S96" s="34"/>
      <c r="T96" s="34"/>
      <c r="U96" s="34"/>
      <c r="V96" s="34"/>
      <c r="W96" s="34"/>
      <c r="X96" s="34"/>
      <c r="Y96" s="124"/>
      <c r="Z96" s="34"/>
      <c r="AA96" s="123"/>
      <c r="AB96" s="34"/>
      <c r="AC96" s="34"/>
      <c r="AD96" s="34"/>
      <c r="AE96" s="34"/>
      <c r="AF96" s="34"/>
      <c r="AG96" s="34"/>
      <c r="AH96" s="34"/>
      <c r="AI96" s="34"/>
      <c r="AJ96" s="34"/>
      <c r="AK96" s="124"/>
    </row>
    <row r="97" spans="1:37" ht="15.75" customHeight="1">
      <c r="A97" s="34"/>
      <c r="B97" s="34"/>
      <c r="C97" s="123"/>
      <c r="D97" s="34"/>
      <c r="E97" s="34"/>
      <c r="F97" s="34"/>
      <c r="G97" s="34"/>
      <c r="H97" s="34"/>
      <c r="I97" s="34"/>
      <c r="J97" s="34"/>
      <c r="K97" s="34"/>
      <c r="L97" s="34"/>
      <c r="M97" s="124"/>
      <c r="N97" s="34"/>
      <c r="O97" s="123"/>
      <c r="P97" s="34"/>
      <c r="Q97" s="34"/>
      <c r="R97" s="34"/>
      <c r="S97" s="34"/>
      <c r="T97" s="34"/>
      <c r="U97" s="34"/>
      <c r="V97" s="34"/>
      <c r="W97" s="34"/>
      <c r="X97" s="34"/>
      <c r="Y97" s="124"/>
      <c r="Z97" s="34"/>
      <c r="AA97" s="123"/>
      <c r="AB97" s="34"/>
      <c r="AC97" s="34"/>
      <c r="AD97" s="34"/>
      <c r="AE97" s="34"/>
      <c r="AF97" s="34"/>
      <c r="AG97" s="34"/>
      <c r="AH97" s="34"/>
      <c r="AI97" s="34"/>
      <c r="AJ97" s="34"/>
      <c r="AK97" s="124"/>
    </row>
    <row r="98" spans="1:37" ht="15.75" customHeight="1">
      <c r="A98" s="34"/>
      <c r="B98" s="34"/>
      <c r="C98" s="123"/>
      <c r="D98" s="34"/>
      <c r="E98" s="34"/>
      <c r="F98" s="34"/>
      <c r="G98" s="34"/>
      <c r="H98" s="34"/>
      <c r="I98" s="34"/>
      <c r="J98" s="34"/>
      <c r="K98" s="34"/>
      <c r="L98" s="34"/>
      <c r="M98" s="124"/>
      <c r="N98" s="34"/>
      <c r="O98" s="123"/>
      <c r="P98" s="34"/>
      <c r="Q98" s="34"/>
      <c r="R98" s="34"/>
      <c r="S98" s="34"/>
      <c r="T98" s="34"/>
      <c r="U98" s="34"/>
      <c r="V98" s="34"/>
      <c r="W98" s="34"/>
      <c r="X98" s="34"/>
      <c r="Y98" s="124"/>
      <c r="Z98" s="34"/>
      <c r="AA98" s="123"/>
      <c r="AB98" s="34"/>
      <c r="AC98" s="34"/>
      <c r="AD98" s="34"/>
      <c r="AE98" s="34"/>
      <c r="AF98" s="34"/>
      <c r="AG98" s="34"/>
      <c r="AH98" s="34"/>
      <c r="AI98" s="34"/>
      <c r="AJ98" s="34"/>
      <c r="AK98" s="124"/>
    </row>
    <row r="99" spans="1:37" ht="15.75" customHeight="1">
      <c r="A99" s="34"/>
      <c r="B99" s="34"/>
      <c r="C99" s="123"/>
      <c r="D99" s="34"/>
      <c r="E99" s="34"/>
      <c r="F99" s="34"/>
      <c r="G99" s="34"/>
      <c r="H99" s="34"/>
      <c r="I99" s="34"/>
      <c r="J99" s="34"/>
      <c r="K99" s="34"/>
      <c r="L99" s="34"/>
      <c r="M99" s="124"/>
      <c r="N99" s="34"/>
      <c r="O99" s="123"/>
      <c r="P99" s="34"/>
      <c r="Q99" s="34"/>
      <c r="R99" s="34"/>
      <c r="S99" s="34"/>
      <c r="T99" s="34"/>
      <c r="U99" s="34"/>
      <c r="V99" s="34"/>
      <c r="W99" s="34"/>
      <c r="X99" s="34"/>
      <c r="Y99" s="124"/>
      <c r="Z99" s="34"/>
      <c r="AA99" s="123"/>
      <c r="AB99" s="34"/>
      <c r="AC99" s="34"/>
      <c r="AD99" s="34"/>
      <c r="AE99" s="34"/>
      <c r="AF99" s="34"/>
      <c r="AG99" s="34"/>
      <c r="AH99" s="34"/>
      <c r="AI99" s="34"/>
      <c r="AJ99" s="34"/>
      <c r="AK99" s="124"/>
    </row>
    <row r="100" spans="1:37" ht="15.75" customHeight="1">
      <c r="A100" s="34"/>
      <c r="B100" s="34"/>
      <c r="C100" s="123"/>
      <c r="D100" s="34"/>
      <c r="E100" s="34"/>
      <c r="F100" s="34"/>
      <c r="G100" s="34"/>
      <c r="H100" s="34"/>
      <c r="I100" s="34"/>
      <c r="J100" s="34"/>
      <c r="K100" s="34"/>
      <c r="L100" s="34"/>
      <c r="M100" s="124"/>
      <c r="N100" s="34"/>
      <c r="O100" s="123"/>
      <c r="P100" s="34"/>
      <c r="Q100" s="34"/>
      <c r="R100" s="34"/>
      <c r="S100" s="34"/>
      <c r="T100" s="34"/>
      <c r="U100" s="34"/>
      <c r="V100" s="34"/>
      <c r="W100" s="34"/>
      <c r="X100" s="34"/>
      <c r="Y100" s="124"/>
      <c r="Z100" s="34"/>
      <c r="AA100" s="123"/>
      <c r="AB100" s="34"/>
      <c r="AC100" s="34"/>
      <c r="AD100" s="34"/>
      <c r="AE100" s="34"/>
      <c r="AF100" s="34"/>
      <c r="AG100" s="34"/>
      <c r="AH100" s="34"/>
      <c r="AI100" s="34"/>
      <c r="AJ100" s="34"/>
      <c r="AK100" s="124"/>
    </row>
    <row r="101" spans="1:37" ht="15.75" customHeight="1">
      <c r="A101" s="34"/>
      <c r="B101" s="34"/>
      <c r="C101" s="123"/>
      <c r="D101" s="34"/>
      <c r="E101" s="34"/>
      <c r="F101" s="34"/>
      <c r="G101" s="34"/>
      <c r="H101" s="34"/>
      <c r="I101" s="34"/>
      <c r="J101" s="34"/>
      <c r="K101" s="34"/>
      <c r="L101" s="34"/>
      <c r="M101" s="124"/>
      <c r="N101" s="34"/>
      <c r="O101" s="123"/>
      <c r="P101" s="34"/>
      <c r="Q101" s="34"/>
      <c r="R101" s="34"/>
      <c r="S101" s="34"/>
      <c r="T101" s="34"/>
      <c r="U101" s="34"/>
      <c r="V101" s="34"/>
      <c r="W101" s="34"/>
      <c r="X101" s="34"/>
      <c r="Y101" s="124"/>
      <c r="Z101" s="34"/>
      <c r="AA101" s="123"/>
      <c r="AB101" s="34"/>
      <c r="AC101" s="34"/>
      <c r="AD101" s="34"/>
      <c r="AE101" s="34"/>
      <c r="AF101" s="34"/>
      <c r="AG101" s="34"/>
      <c r="AH101" s="34"/>
      <c r="AI101" s="34"/>
      <c r="AJ101" s="34"/>
      <c r="AK101" s="124"/>
    </row>
    <row r="102" spans="1:37" ht="15.75" customHeight="1">
      <c r="A102" s="34"/>
      <c r="B102" s="34"/>
      <c r="C102" s="123"/>
      <c r="D102" s="34"/>
      <c r="E102" s="34"/>
      <c r="F102" s="34"/>
      <c r="G102" s="34"/>
      <c r="H102" s="34"/>
      <c r="I102" s="34"/>
      <c r="J102" s="34"/>
      <c r="K102" s="34"/>
      <c r="L102" s="34"/>
      <c r="M102" s="124"/>
      <c r="N102" s="34"/>
      <c r="O102" s="123"/>
      <c r="P102" s="34"/>
      <c r="Q102" s="34"/>
      <c r="R102" s="34"/>
      <c r="S102" s="34"/>
      <c r="T102" s="34"/>
      <c r="U102" s="34"/>
      <c r="V102" s="34"/>
      <c r="W102" s="34"/>
      <c r="X102" s="34"/>
      <c r="Y102" s="124"/>
      <c r="Z102" s="34"/>
      <c r="AA102" s="123"/>
      <c r="AB102" s="34"/>
      <c r="AC102" s="34"/>
      <c r="AD102" s="34"/>
      <c r="AE102" s="34"/>
      <c r="AF102" s="34"/>
      <c r="AG102" s="34"/>
      <c r="AH102" s="34"/>
      <c r="AI102" s="34"/>
      <c r="AJ102" s="34"/>
      <c r="AK102" s="124"/>
    </row>
    <row r="103" spans="1:37" ht="15.75" customHeight="1">
      <c r="A103" s="34"/>
      <c r="B103" s="34"/>
      <c r="C103" s="123"/>
      <c r="D103" s="34"/>
      <c r="E103" s="34"/>
      <c r="F103" s="34"/>
      <c r="G103" s="34"/>
      <c r="H103" s="34"/>
      <c r="I103" s="34"/>
      <c r="J103" s="34"/>
      <c r="K103" s="34"/>
      <c r="L103" s="34"/>
      <c r="M103" s="124"/>
      <c r="N103" s="34"/>
      <c r="O103" s="123"/>
      <c r="P103" s="34"/>
      <c r="Q103" s="34"/>
      <c r="R103" s="34"/>
      <c r="S103" s="34"/>
      <c r="T103" s="34"/>
      <c r="U103" s="34"/>
      <c r="V103" s="34"/>
      <c r="W103" s="34"/>
      <c r="X103" s="34"/>
      <c r="Y103" s="124"/>
      <c r="Z103" s="34"/>
      <c r="AA103" s="123"/>
      <c r="AB103" s="34"/>
      <c r="AC103" s="34"/>
      <c r="AD103" s="34"/>
      <c r="AE103" s="34"/>
      <c r="AF103" s="34"/>
      <c r="AG103" s="34"/>
      <c r="AH103" s="34"/>
      <c r="AI103" s="34"/>
      <c r="AJ103" s="34"/>
      <c r="AK103" s="124"/>
    </row>
    <row r="104" spans="1:37" ht="15.75" customHeight="1">
      <c r="A104" s="34"/>
      <c r="B104" s="34"/>
      <c r="C104" s="123"/>
      <c r="D104" s="34"/>
      <c r="E104" s="34"/>
      <c r="F104" s="34"/>
      <c r="G104" s="34"/>
      <c r="H104" s="34"/>
      <c r="I104" s="34"/>
      <c r="J104" s="34"/>
      <c r="K104" s="34"/>
      <c r="L104" s="34"/>
      <c r="M104" s="124"/>
      <c r="N104" s="34"/>
      <c r="O104" s="123"/>
      <c r="P104" s="34"/>
      <c r="Q104" s="34"/>
      <c r="R104" s="34"/>
      <c r="S104" s="34"/>
      <c r="T104" s="34"/>
      <c r="U104" s="34"/>
      <c r="V104" s="34"/>
      <c r="W104" s="34"/>
      <c r="X104" s="34"/>
      <c r="Y104" s="124"/>
      <c r="Z104" s="34"/>
      <c r="AA104" s="123"/>
      <c r="AB104" s="34"/>
      <c r="AC104" s="34"/>
      <c r="AD104" s="34"/>
      <c r="AE104" s="34"/>
      <c r="AF104" s="34"/>
      <c r="AG104" s="34"/>
      <c r="AH104" s="34"/>
      <c r="AI104" s="34"/>
      <c r="AJ104" s="34"/>
      <c r="AK104" s="124"/>
    </row>
    <row r="105" spans="1:37" ht="15.75" customHeight="1">
      <c r="A105" s="34"/>
      <c r="B105" s="34"/>
      <c r="C105" s="123"/>
      <c r="D105" s="34"/>
      <c r="E105" s="34"/>
      <c r="F105" s="34"/>
      <c r="G105" s="34"/>
      <c r="H105" s="34"/>
      <c r="I105" s="34"/>
      <c r="J105" s="34"/>
      <c r="K105" s="34"/>
      <c r="L105" s="34"/>
      <c r="M105" s="124"/>
      <c r="N105" s="34"/>
      <c r="O105" s="123"/>
      <c r="P105" s="34"/>
      <c r="Q105" s="34"/>
      <c r="R105" s="34"/>
      <c r="S105" s="34"/>
      <c r="T105" s="34"/>
      <c r="U105" s="34"/>
      <c r="V105" s="34"/>
      <c r="W105" s="34"/>
      <c r="X105" s="34"/>
      <c r="Y105" s="124"/>
      <c r="Z105" s="34"/>
      <c r="AA105" s="123"/>
      <c r="AB105" s="34"/>
      <c r="AC105" s="34"/>
      <c r="AD105" s="34"/>
      <c r="AE105" s="34"/>
      <c r="AF105" s="34"/>
      <c r="AG105" s="34"/>
      <c r="AH105" s="34"/>
      <c r="AI105" s="34"/>
      <c r="AJ105" s="34"/>
      <c r="AK105" s="124"/>
    </row>
    <row r="106" spans="1:37" ht="15.75" customHeight="1">
      <c r="A106" s="34"/>
      <c r="B106" s="34"/>
      <c r="C106" s="123"/>
      <c r="D106" s="34"/>
      <c r="E106" s="34"/>
      <c r="F106" s="34"/>
      <c r="G106" s="34"/>
      <c r="H106" s="34"/>
      <c r="I106" s="34"/>
      <c r="J106" s="34"/>
      <c r="K106" s="34"/>
      <c r="L106" s="34"/>
      <c r="M106" s="124"/>
      <c r="N106" s="34"/>
      <c r="O106" s="123"/>
      <c r="P106" s="34"/>
      <c r="Q106" s="34"/>
      <c r="R106" s="34"/>
      <c r="S106" s="34"/>
      <c r="T106" s="34"/>
      <c r="U106" s="34"/>
      <c r="V106" s="34"/>
      <c r="W106" s="34"/>
      <c r="X106" s="34"/>
      <c r="Y106" s="124"/>
      <c r="Z106" s="34"/>
      <c r="AA106" s="123"/>
      <c r="AB106" s="34"/>
      <c r="AC106" s="34"/>
      <c r="AD106" s="34"/>
      <c r="AE106" s="34"/>
      <c r="AF106" s="34"/>
      <c r="AG106" s="34"/>
      <c r="AH106" s="34"/>
      <c r="AI106" s="34"/>
      <c r="AJ106" s="34"/>
      <c r="AK106" s="124"/>
    </row>
    <row r="107" spans="1:37" ht="15.75" customHeight="1">
      <c r="A107" s="34"/>
      <c r="B107" s="34"/>
      <c r="C107" s="123"/>
      <c r="D107" s="34"/>
      <c r="E107" s="34"/>
      <c r="F107" s="34"/>
      <c r="G107" s="34"/>
      <c r="H107" s="34"/>
      <c r="I107" s="34"/>
      <c r="J107" s="34"/>
      <c r="K107" s="34"/>
      <c r="L107" s="34"/>
      <c r="M107" s="124"/>
      <c r="N107" s="34"/>
      <c r="O107" s="123"/>
      <c r="P107" s="34"/>
      <c r="Q107" s="34"/>
      <c r="R107" s="34"/>
      <c r="S107" s="34"/>
      <c r="T107" s="34"/>
      <c r="U107" s="34"/>
      <c r="V107" s="34"/>
      <c r="W107" s="34"/>
      <c r="X107" s="34"/>
      <c r="Y107" s="124"/>
      <c r="Z107" s="34"/>
      <c r="AA107" s="123"/>
      <c r="AB107" s="34"/>
      <c r="AC107" s="34"/>
      <c r="AD107" s="34"/>
      <c r="AE107" s="34"/>
      <c r="AF107" s="34"/>
      <c r="AG107" s="34"/>
      <c r="AH107" s="34"/>
      <c r="AI107" s="34"/>
      <c r="AJ107" s="34"/>
      <c r="AK107" s="124"/>
    </row>
    <row r="108" spans="1:37" ht="15.75" customHeight="1">
      <c r="A108" s="34"/>
      <c r="B108" s="34"/>
      <c r="C108" s="123"/>
      <c r="D108" s="34"/>
      <c r="E108" s="34"/>
      <c r="F108" s="34"/>
      <c r="G108" s="34"/>
      <c r="H108" s="34"/>
      <c r="I108" s="34"/>
      <c r="J108" s="34"/>
      <c r="K108" s="34"/>
      <c r="L108" s="34"/>
      <c r="M108" s="124"/>
      <c r="N108" s="34"/>
      <c r="O108" s="123"/>
      <c r="P108" s="34"/>
      <c r="Q108" s="34"/>
      <c r="R108" s="34"/>
      <c r="S108" s="34"/>
      <c r="T108" s="34"/>
      <c r="U108" s="34"/>
      <c r="V108" s="34"/>
      <c r="W108" s="34"/>
      <c r="X108" s="34"/>
      <c r="Y108" s="124"/>
      <c r="Z108" s="34"/>
      <c r="AA108" s="123"/>
      <c r="AB108" s="34"/>
      <c r="AC108" s="34"/>
      <c r="AD108" s="34"/>
      <c r="AE108" s="34"/>
      <c r="AF108" s="34"/>
      <c r="AG108" s="34"/>
      <c r="AH108" s="34"/>
      <c r="AI108" s="34"/>
      <c r="AJ108" s="34"/>
      <c r="AK108" s="124"/>
    </row>
    <row r="109" spans="1:37" ht="15.75" customHeight="1">
      <c r="A109" s="34"/>
      <c r="B109" s="34"/>
      <c r="C109" s="123"/>
      <c r="D109" s="34"/>
      <c r="E109" s="34"/>
      <c r="F109" s="34"/>
      <c r="G109" s="34"/>
      <c r="H109" s="34"/>
      <c r="I109" s="34"/>
      <c r="J109" s="34"/>
      <c r="K109" s="34"/>
      <c r="L109" s="34"/>
      <c r="M109" s="124"/>
      <c r="N109" s="34"/>
      <c r="O109" s="123"/>
      <c r="P109" s="34"/>
      <c r="Q109" s="34"/>
      <c r="R109" s="34"/>
      <c r="S109" s="34"/>
      <c r="T109" s="34"/>
      <c r="U109" s="34"/>
      <c r="V109" s="34"/>
      <c r="W109" s="34"/>
      <c r="X109" s="34"/>
      <c r="Y109" s="124"/>
      <c r="Z109" s="34"/>
      <c r="AA109" s="123"/>
      <c r="AB109" s="34"/>
      <c r="AC109" s="34"/>
      <c r="AD109" s="34"/>
      <c r="AE109" s="34"/>
      <c r="AF109" s="34"/>
      <c r="AG109" s="34"/>
      <c r="AH109" s="34"/>
      <c r="AI109" s="34"/>
      <c r="AJ109" s="34"/>
      <c r="AK109" s="124"/>
    </row>
    <row r="110" spans="1:37" ht="15.75" customHeight="1">
      <c r="A110" s="34"/>
      <c r="B110" s="34"/>
      <c r="C110" s="123"/>
      <c r="D110" s="34"/>
      <c r="E110" s="34"/>
      <c r="F110" s="34"/>
      <c r="G110" s="34"/>
      <c r="H110" s="34"/>
      <c r="I110" s="34"/>
      <c r="J110" s="34"/>
      <c r="K110" s="34"/>
      <c r="L110" s="34"/>
      <c r="M110" s="124"/>
      <c r="N110" s="34"/>
      <c r="O110" s="123"/>
      <c r="P110" s="34"/>
      <c r="Q110" s="34"/>
      <c r="R110" s="34"/>
      <c r="S110" s="34"/>
      <c r="T110" s="34"/>
      <c r="U110" s="34"/>
      <c r="V110" s="34"/>
      <c r="W110" s="34"/>
      <c r="X110" s="34"/>
      <c r="Y110" s="124"/>
      <c r="Z110" s="34"/>
      <c r="AA110" s="123"/>
      <c r="AB110" s="34"/>
      <c r="AC110" s="34"/>
      <c r="AD110" s="34"/>
      <c r="AE110" s="34"/>
      <c r="AF110" s="34"/>
      <c r="AG110" s="34"/>
      <c r="AH110" s="34"/>
      <c r="AI110" s="34"/>
      <c r="AJ110" s="34"/>
      <c r="AK110" s="124"/>
    </row>
    <row r="111" spans="1:37" ht="15.75" customHeight="1">
      <c r="A111" s="34"/>
      <c r="B111" s="34"/>
      <c r="C111" s="123"/>
      <c r="D111" s="34"/>
      <c r="E111" s="34"/>
      <c r="F111" s="34"/>
      <c r="G111" s="34"/>
      <c r="H111" s="34"/>
      <c r="I111" s="34"/>
      <c r="J111" s="34"/>
      <c r="K111" s="34"/>
      <c r="L111" s="34"/>
      <c r="M111" s="124"/>
      <c r="N111" s="34"/>
      <c r="O111" s="123"/>
      <c r="P111" s="34"/>
      <c r="Q111" s="34"/>
      <c r="R111" s="34"/>
      <c r="S111" s="34"/>
      <c r="T111" s="34"/>
      <c r="U111" s="34"/>
      <c r="V111" s="34"/>
      <c r="W111" s="34"/>
      <c r="X111" s="34"/>
      <c r="Y111" s="124"/>
      <c r="Z111" s="34"/>
      <c r="AA111" s="123"/>
      <c r="AB111" s="34"/>
      <c r="AC111" s="34"/>
      <c r="AD111" s="34"/>
      <c r="AE111" s="34"/>
      <c r="AF111" s="34"/>
      <c r="AG111" s="34"/>
      <c r="AH111" s="34"/>
      <c r="AI111" s="34"/>
      <c r="AJ111" s="34"/>
      <c r="AK111" s="124"/>
    </row>
    <row r="112" spans="1:37" ht="15.75" customHeight="1">
      <c r="A112" s="34"/>
      <c r="B112" s="34"/>
      <c r="C112" s="123"/>
      <c r="D112" s="34"/>
      <c r="E112" s="34"/>
      <c r="F112" s="34"/>
      <c r="G112" s="34"/>
      <c r="H112" s="34"/>
      <c r="I112" s="34"/>
      <c r="J112" s="34"/>
      <c r="K112" s="34"/>
      <c r="L112" s="34"/>
      <c r="M112" s="124"/>
      <c r="N112" s="34"/>
      <c r="O112" s="123"/>
      <c r="P112" s="34"/>
      <c r="Q112" s="34"/>
      <c r="R112" s="34"/>
      <c r="S112" s="34"/>
      <c r="T112" s="34"/>
      <c r="U112" s="34"/>
      <c r="V112" s="34"/>
      <c r="W112" s="34"/>
      <c r="X112" s="34"/>
      <c r="Y112" s="124"/>
      <c r="Z112" s="34"/>
      <c r="AA112" s="123"/>
      <c r="AB112" s="34"/>
      <c r="AC112" s="34"/>
      <c r="AD112" s="34"/>
      <c r="AE112" s="34"/>
      <c r="AF112" s="34"/>
      <c r="AG112" s="34"/>
      <c r="AH112" s="34"/>
      <c r="AI112" s="34"/>
      <c r="AJ112" s="34"/>
      <c r="AK112" s="124"/>
    </row>
    <row r="113" spans="1:37" ht="15.75" customHeight="1">
      <c r="A113" s="34"/>
      <c r="B113" s="34"/>
      <c r="C113" s="123"/>
      <c r="D113" s="34"/>
      <c r="E113" s="34"/>
      <c r="F113" s="34"/>
      <c r="G113" s="34"/>
      <c r="H113" s="34"/>
      <c r="I113" s="34"/>
      <c r="J113" s="34"/>
      <c r="K113" s="34"/>
      <c r="L113" s="34"/>
      <c r="M113" s="124"/>
      <c r="N113" s="34"/>
      <c r="O113" s="123"/>
      <c r="P113" s="34"/>
      <c r="Q113" s="34"/>
      <c r="R113" s="34"/>
      <c r="S113" s="34"/>
      <c r="T113" s="34"/>
      <c r="U113" s="34"/>
      <c r="V113" s="34"/>
      <c r="W113" s="34"/>
      <c r="X113" s="34"/>
      <c r="Y113" s="124"/>
      <c r="Z113" s="34"/>
      <c r="AA113" s="123"/>
      <c r="AB113" s="34"/>
      <c r="AC113" s="34"/>
      <c r="AD113" s="34"/>
      <c r="AE113" s="34"/>
      <c r="AF113" s="34"/>
      <c r="AG113" s="34"/>
      <c r="AH113" s="34"/>
      <c r="AI113" s="34"/>
      <c r="AJ113" s="34"/>
      <c r="AK113" s="124"/>
    </row>
    <row r="114" spans="1:37" ht="15.75" customHeight="1">
      <c r="A114" s="34"/>
      <c r="B114" s="34"/>
      <c r="C114" s="123"/>
      <c r="D114" s="34"/>
      <c r="E114" s="34"/>
      <c r="F114" s="34"/>
      <c r="G114" s="34"/>
      <c r="H114" s="34"/>
      <c r="I114" s="34"/>
      <c r="J114" s="34"/>
      <c r="K114" s="34"/>
      <c r="L114" s="34"/>
      <c r="M114" s="124"/>
      <c r="N114" s="34"/>
      <c r="O114" s="123"/>
      <c r="P114" s="34"/>
      <c r="Q114" s="34"/>
      <c r="R114" s="34"/>
      <c r="S114" s="34"/>
      <c r="T114" s="34"/>
      <c r="U114" s="34"/>
      <c r="V114" s="34"/>
      <c r="W114" s="34"/>
      <c r="X114" s="34"/>
      <c r="Y114" s="124"/>
      <c r="Z114" s="34"/>
      <c r="AA114" s="123"/>
      <c r="AB114" s="34"/>
      <c r="AC114" s="34"/>
      <c r="AD114" s="34"/>
      <c r="AE114" s="34"/>
      <c r="AF114" s="34"/>
      <c r="AG114" s="34"/>
      <c r="AH114" s="34"/>
      <c r="AI114" s="34"/>
      <c r="AJ114" s="34"/>
      <c r="AK114" s="124"/>
    </row>
    <row r="115" spans="1:37" ht="15.75" customHeight="1">
      <c r="A115" s="34"/>
      <c r="B115" s="34"/>
      <c r="C115" s="123"/>
      <c r="D115" s="34"/>
      <c r="E115" s="34"/>
      <c r="F115" s="34"/>
      <c r="G115" s="34"/>
      <c r="H115" s="34"/>
      <c r="I115" s="34"/>
      <c r="J115" s="34"/>
      <c r="K115" s="34"/>
      <c r="L115" s="34"/>
      <c r="M115" s="124"/>
      <c r="N115" s="34"/>
      <c r="O115" s="123"/>
      <c r="P115" s="34"/>
      <c r="Q115" s="34"/>
      <c r="R115" s="34"/>
      <c r="S115" s="34"/>
      <c r="T115" s="34"/>
      <c r="U115" s="34"/>
      <c r="V115" s="34"/>
      <c r="W115" s="34"/>
      <c r="X115" s="34"/>
      <c r="Y115" s="124"/>
      <c r="Z115" s="34"/>
      <c r="AA115" s="123"/>
      <c r="AB115" s="34"/>
      <c r="AC115" s="34"/>
      <c r="AD115" s="34"/>
      <c r="AE115" s="34"/>
      <c r="AF115" s="34"/>
      <c r="AG115" s="34"/>
      <c r="AH115" s="34"/>
      <c r="AI115" s="34"/>
      <c r="AJ115" s="34"/>
      <c r="AK115" s="124"/>
    </row>
    <row r="116" spans="1:37" ht="15.75" customHeight="1">
      <c r="A116" s="34"/>
      <c r="B116" s="34"/>
      <c r="C116" s="123"/>
      <c r="D116" s="34"/>
      <c r="E116" s="34"/>
      <c r="F116" s="34"/>
      <c r="G116" s="34"/>
      <c r="H116" s="34"/>
      <c r="I116" s="34"/>
      <c r="J116" s="34"/>
      <c r="K116" s="34"/>
      <c r="L116" s="34"/>
      <c r="M116" s="124"/>
      <c r="N116" s="34"/>
      <c r="O116" s="123"/>
      <c r="P116" s="34"/>
      <c r="Q116" s="34"/>
      <c r="R116" s="34"/>
      <c r="S116" s="34"/>
      <c r="T116" s="34"/>
      <c r="U116" s="34"/>
      <c r="V116" s="34"/>
      <c r="W116" s="34"/>
      <c r="X116" s="34"/>
      <c r="Y116" s="124"/>
      <c r="Z116" s="34"/>
      <c r="AA116" s="123"/>
      <c r="AB116" s="34"/>
      <c r="AC116" s="34"/>
      <c r="AD116" s="34"/>
      <c r="AE116" s="34"/>
      <c r="AF116" s="34"/>
      <c r="AG116" s="34"/>
      <c r="AH116" s="34"/>
      <c r="AI116" s="34"/>
      <c r="AJ116" s="34"/>
      <c r="AK116" s="124"/>
    </row>
    <row r="117" spans="1:37" ht="15.75" customHeight="1">
      <c r="A117" s="34"/>
      <c r="B117" s="34"/>
      <c r="C117" s="123"/>
      <c r="D117" s="34"/>
      <c r="E117" s="34"/>
      <c r="F117" s="34"/>
      <c r="G117" s="34"/>
      <c r="H117" s="34"/>
      <c r="I117" s="34"/>
      <c r="J117" s="34"/>
      <c r="K117" s="34"/>
      <c r="L117" s="34"/>
      <c r="M117" s="124"/>
      <c r="N117" s="34"/>
      <c r="O117" s="123"/>
      <c r="P117" s="34"/>
      <c r="Q117" s="34"/>
      <c r="R117" s="34"/>
      <c r="S117" s="34"/>
      <c r="T117" s="34"/>
      <c r="U117" s="34"/>
      <c r="V117" s="34"/>
      <c r="W117" s="34"/>
      <c r="X117" s="34"/>
      <c r="Y117" s="124"/>
      <c r="Z117" s="34"/>
      <c r="AA117" s="123"/>
      <c r="AB117" s="34"/>
      <c r="AC117" s="34"/>
      <c r="AD117" s="34"/>
      <c r="AE117" s="34"/>
      <c r="AF117" s="34"/>
      <c r="AG117" s="34"/>
      <c r="AH117" s="34"/>
      <c r="AI117" s="34"/>
      <c r="AJ117" s="34"/>
      <c r="AK117" s="124"/>
    </row>
    <row r="118" spans="1:37" ht="15.75" customHeight="1">
      <c r="A118" s="34"/>
      <c r="B118" s="34"/>
      <c r="C118" s="123"/>
      <c r="D118" s="34"/>
      <c r="E118" s="34"/>
      <c r="F118" s="34"/>
      <c r="G118" s="34"/>
      <c r="H118" s="34"/>
      <c r="I118" s="34"/>
      <c r="J118" s="34"/>
      <c r="K118" s="34"/>
      <c r="L118" s="34"/>
      <c r="M118" s="124"/>
      <c r="N118" s="34"/>
      <c r="O118" s="123"/>
      <c r="P118" s="34"/>
      <c r="Q118" s="34"/>
      <c r="R118" s="34"/>
      <c r="S118" s="34"/>
      <c r="T118" s="34"/>
      <c r="U118" s="34"/>
      <c r="V118" s="34"/>
      <c r="W118" s="34"/>
      <c r="X118" s="34"/>
      <c r="Y118" s="124"/>
      <c r="Z118" s="34"/>
      <c r="AA118" s="123"/>
      <c r="AB118" s="34"/>
      <c r="AC118" s="34"/>
      <c r="AD118" s="34"/>
      <c r="AE118" s="34"/>
      <c r="AF118" s="34"/>
      <c r="AG118" s="34"/>
      <c r="AH118" s="34"/>
      <c r="AI118" s="34"/>
      <c r="AJ118" s="34"/>
      <c r="AK118" s="124"/>
    </row>
    <row r="119" spans="1:37" ht="15.75" customHeight="1">
      <c r="A119" s="34"/>
      <c r="B119" s="34"/>
      <c r="C119" s="123"/>
      <c r="D119" s="34"/>
      <c r="E119" s="34"/>
      <c r="F119" s="34"/>
      <c r="G119" s="34"/>
      <c r="H119" s="34"/>
      <c r="I119" s="34"/>
      <c r="J119" s="34"/>
      <c r="K119" s="34"/>
      <c r="L119" s="34"/>
      <c r="M119" s="124"/>
      <c r="N119" s="34"/>
      <c r="O119" s="123"/>
      <c r="P119" s="34"/>
      <c r="Q119" s="34"/>
      <c r="R119" s="34"/>
      <c r="S119" s="34"/>
      <c r="T119" s="34"/>
      <c r="U119" s="34"/>
      <c r="V119" s="34"/>
      <c r="W119" s="34"/>
      <c r="X119" s="34"/>
      <c r="Y119" s="124"/>
      <c r="Z119" s="34"/>
      <c r="AA119" s="123"/>
      <c r="AB119" s="34"/>
      <c r="AC119" s="34"/>
      <c r="AD119" s="34"/>
      <c r="AE119" s="34"/>
      <c r="AF119" s="34"/>
      <c r="AG119" s="34"/>
      <c r="AH119" s="34"/>
      <c r="AI119" s="34"/>
      <c r="AJ119" s="34"/>
      <c r="AK119" s="124"/>
    </row>
    <row r="120" spans="1:37" ht="15.75" customHeight="1">
      <c r="A120" s="34"/>
      <c r="B120" s="34"/>
      <c r="C120" s="123"/>
      <c r="D120" s="34"/>
      <c r="E120" s="34"/>
      <c r="F120" s="34"/>
      <c r="G120" s="34"/>
      <c r="H120" s="34"/>
      <c r="I120" s="34"/>
      <c r="J120" s="34"/>
      <c r="K120" s="34"/>
      <c r="L120" s="34"/>
      <c r="M120" s="124"/>
      <c r="N120" s="34"/>
      <c r="O120" s="123"/>
      <c r="P120" s="34"/>
      <c r="Q120" s="34"/>
      <c r="R120" s="34"/>
      <c r="S120" s="34"/>
      <c r="T120" s="34"/>
      <c r="U120" s="34"/>
      <c r="V120" s="34"/>
      <c r="W120" s="34"/>
      <c r="X120" s="34"/>
      <c r="Y120" s="124"/>
      <c r="Z120" s="34"/>
      <c r="AA120" s="123"/>
      <c r="AB120" s="34"/>
      <c r="AC120" s="34"/>
      <c r="AD120" s="34"/>
      <c r="AE120" s="34"/>
      <c r="AF120" s="34"/>
      <c r="AG120" s="34"/>
      <c r="AH120" s="34"/>
      <c r="AI120" s="34"/>
      <c r="AJ120" s="34"/>
      <c r="AK120" s="124"/>
    </row>
    <row r="121" spans="1:37" ht="15.75" customHeight="1">
      <c r="A121" s="34"/>
      <c r="B121" s="34"/>
      <c r="C121" s="123"/>
      <c r="D121" s="34"/>
      <c r="E121" s="34"/>
      <c r="F121" s="34"/>
      <c r="G121" s="34"/>
      <c r="H121" s="34"/>
      <c r="I121" s="34"/>
      <c r="J121" s="34"/>
      <c r="K121" s="34"/>
      <c r="L121" s="34"/>
      <c r="M121" s="124"/>
      <c r="N121" s="34"/>
      <c r="O121" s="123"/>
      <c r="P121" s="34"/>
      <c r="Q121" s="34"/>
      <c r="R121" s="34"/>
      <c r="S121" s="34"/>
      <c r="T121" s="34"/>
      <c r="U121" s="34"/>
      <c r="V121" s="34"/>
      <c r="W121" s="34"/>
      <c r="X121" s="34"/>
      <c r="Y121" s="124"/>
      <c r="Z121" s="34"/>
      <c r="AA121" s="123"/>
      <c r="AB121" s="34"/>
      <c r="AC121" s="34"/>
      <c r="AD121" s="34"/>
      <c r="AE121" s="34"/>
      <c r="AF121" s="34"/>
      <c r="AG121" s="34"/>
      <c r="AH121" s="34"/>
      <c r="AI121" s="34"/>
      <c r="AJ121" s="34"/>
      <c r="AK121" s="124"/>
    </row>
    <row r="122" spans="1:37" ht="15.75" customHeight="1">
      <c r="A122" s="34"/>
      <c r="B122" s="34"/>
      <c r="C122" s="123"/>
      <c r="D122" s="34"/>
      <c r="E122" s="34"/>
      <c r="F122" s="34"/>
      <c r="G122" s="34"/>
      <c r="H122" s="34"/>
      <c r="I122" s="34"/>
      <c r="J122" s="34"/>
      <c r="K122" s="34"/>
      <c r="L122" s="34"/>
      <c r="M122" s="124"/>
      <c r="N122" s="34"/>
      <c r="O122" s="123"/>
      <c r="P122" s="34"/>
      <c r="Q122" s="34"/>
      <c r="R122" s="34"/>
      <c r="S122" s="34"/>
      <c r="T122" s="34"/>
      <c r="U122" s="34"/>
      <c r="V122" s="34"/>
      <c r="W122" s="34"/>
      <c r="X122" s="34"/>
      <c r="Y122" s="124"/>
      <c r="Z122" s="34"/>
      <c r="AA122" s="123"/>
      <c r="AB122" s="34"/>
      <c r="AC122" s="34"/>
      <c r="AD122" s="34"/>
      <c r="AE122" s="34"/>
      <c r="AF122" s="34"/>
      <c r="AG122" s="34"/>
      <c r="AH122" s="34"/>
      <c r="AI122" s="34"/>
      <c r="AJ122" s="34"/>
      <c r="AK122" s="124"/>
    </row>
    <row r="123" spans="1:37" ht="15.75" customHeight="1">
      <c r="A123" s="34"/>
      <c r="B123" s="34"/>
      <c r="C123" s="123"/>
      <c r="D123" s="34"/>
      <c r="E123" s="34"/>
      <c r="F123" s="34"/>
      <c r="G123" s="34"/>
      <c r="H123" s="34"/>
      <c r="I123" s="34"/>
      <c r="J123" s="34"/>
      <c r="K123" s="34"/>
      <c r="L123" s="34"/>
      <c r="M123" s="124"/>
      <c r="N123" s="34"/>
      <c r="O123" s="123"/>
      <c r="P123" s="34"/>
      <c r="Q123" s="34"/>
      <c r="R123" s="34"/>
      <c r="S123" s="34"/>
      <c r="T123" s="34"/>
      <c r="U123" s="34"/>
      <c r="V123" s="34"/>
      <c r="W123" s="34"/>
      <c r="X123" s="34"/>
      <c r="Y123" s="124"/>
      <c r="Z123" s="34"/>
      <c r="AA123" s="123"/>
      <c r="AB123" s="34"/>
      <c r="AC123" s="34"/>
      <c r="AD123" s="34"/>
      <c r="AE123" s="34"/>
      <c r="AF123" s="34"/>
      <c r="AG123" s="34"/>
      <c r="AH123" s="34"/>
      <c r="AI123" s="34"/>
      <c r="AJ123" s="34"/>
      <c r="AK123" s="124"/>
    </row>
    <row r="124" spans="1:37" ht="15.75" customHeight="1">
      <c r="A124" s="34"/>
      <c r="B124" s="34"/>
      <c r="C124" s="123"/>
      <c r="D124" s="34"/>
      <c r="E124" s="34"/>
      <c r="F124" s="34"/>
      <c r="G124" s="34"/>
      <c r="H124" s="34"/>
      <c r="I124" s="34"/>
      <c r="J124" s="34"/>
      <c r="K124" s="125"/>
      <c r="L124" s="34"/>
      <c r="M124" s="124"/>
      <c r="N124" s="34"/>
      <c r="O124" s="123"/>
      <c r="P124" s="34"/>
      <c r="Q124" s="34"/>
      <c r="R124" s="34"/>
      <c r="S124" s="34"/>
      <c r="T124" s="34"/>
      <c r="U124" s="34"/>
      <c r="V124" s="34"/>
      <c r="W124" s="125"/>
      <c r="X124" s="34"/>
      <c r="Y124" s="124"/>
      <c r="Z124" s="34"/>
      <c r="AA124" s="123"/>
      <c r="AB124" s="34"/>
      <c r="AC124" s="34"/>
      <c r="AD124" s="34"/>
      <c r="AE124" s="34"/>
      <c r="AF124" s="34"/>
      <c r="AG124" s="34"/>
      <c r="AH124" s="34"/>
      <c r="AI124" s="125"/>
      <c r="AJ124" s="34"/>
      <c r="AK124" s="124"/>
    </row>
    <row r="125" spans="1:37" ht="15.75" customHeight="1">
      <c r="A125" s="34"/>
      <c r="B125" s="34"/>
      <c r="C125" s="123"/>
      <c r="D125" s="34"/>
      <c r="E125" s="34"/>
      <c r="F125" s="34"/>
      <c r="G125" s="34"/>
      <c r="H125" s="34"/>
      <c r="I125" s="34"/>
      <c r="J125" s="34"/>
      <c r="K125" s="125"/>
      <c r="L125" s="34"/>
      <c r="M125" s="124"/>
      <c r="N125" s="34"/>
      <c r="O125" s="123"/>
      <c r="P125" s="34"/>
      <c r="Q125" s="34"/>
      <c r="R125" s="34"/>
      <c r="S125" s="34"/>
      <c r="T125" s="34"/>
      <c r="U125" s="34"/>
      <c r="V125" s="34"/>
      <c r="W125" s="125"/>
      <c r="X125" s="34"/>
      <c r="Y125" s="124"/>
      <c r="Z125" s="34"/>
      <c r="AA125" s="123"/>
      <c r="AB125" s="34"/>
      <c r="AC125" s="34"/>
      <c r="AD125" s="34"/>
      <c r="AE125" s="34"/>
      <c r="AF125" s="34"/>
      <c r="AG125" s="34"/>
      <c r="AH125" s="34"/>
      <c r="AI125" s="125"/>
      <c r="AJ125" s="34"/>
      <c r="AK125" s="124"/>
    </row>
    <row r="126" spans="1:37" ht="15.75" customHeight="1">
      <c r="A126" s="34"/>
      <c r="B126" s="34"/>
      <c r="C126" s="123"/>
      <c r="D126" s="34"/>
      <c r="E126" s="34"/>
      <c r="F126" s="34"/>
      <c r="G126" s="34"/>
      <c r="H126" s="34"/>
      <c r="I126" s="34"/>
      <c r="J126" s="34"/>
      <c r="K126" s="125"/>
      <c r="L126" s="34"/>
      <c r="M126" s="124"/>
      <c r="N126" s="34"/>
      <c r="O126" s="123"/>
      <c r="P126" s="34"/>
      <c r="Q126" s="34"/>
      <c r="R126" s="34"/>
      <c r="S126" s="34"/>
      <c r="T126" s="34"/>
      <c r="U126" s="34"/>
      <c r="V126" s="34"/>
      <c r="W126" s="125"/>
      <c r="X126" s="34"/>
      <c r="Y126" s="124"/>
      <c r="Z126" s="34"/>
      <c r="AA126" s="123"/>
      <c r="AB126" s="34"/>
      <c r="AC126" s="34"/>
      <c r="AD126" s="34"/>
      <c r="AE126" s="34"/>
      <c r="AF126" s="34"/>
      <c r="AG126" s="34"/>
      <c r="AH126" s="34"/>
      <c r="AI126" s="125"/>
      <c r="AJ126" s="34"/>
      <c r="AK126" s="124"/>
    </row>
    <row r="127" spans="1:37" ht="15.75" customHeight="1">
      <c r="A127" s="34"/>
      <c r="B127" s="34"/>
      <c r="C127" s="123"/>
      <c r="D127" s="34"/>
      <c r="E127" s="34"/>
      <c r="F127" s="34"/>
      <c r="G127" s="34"/>
      <c r="H127" s="34"/>
      <c r="I127" s="34"/>
      <c r="J127" s="34"/>
      <c r="K127" s="125"/>
      <c r="L127" s="34"/>
      <c r="M127" s="124"/>
      <c r="N127" s="34"/>
      <c r="O127" s="123"/>
      <c r="P127" s="34"/>
      <c r="Q127" s="34"/>
      <c r="R127" s="34"/>
      <c r="S127" s="34"/>
      <c r="T127" s="34"/>
      <c r="U127" s="34"/>
      <c r="V127" s="34"/>
      <c r="W127" s="125"/>
      <c r="X127" s="34"/>
      <c r="Y127" s="124"/>
      <c r="Z127" s="34"/>
      <c r="AA127" s="123"/>
      <c r="AB127" s="34"/>
      <c r="AC127" s="34"/>
      <c r="AD127" s="34"/>
      <c r="AE127" s="34"/>
      <c r="AF127" s="34"/>
      <c r="AG127" s="34"/>
      <c r="AH127" s="34"/>
      <c r="AI127" s="125"/>
      <c r="AJ127" s="34"/>
      <c r="AK127" s="124"/>
    </row>
    <row r="128" spans="1:37" ht="15.75" customHeight="1">
      <c r="A128" s="34"/>
      <c r="B128" s="34"/>
      <c r="C128" s="123"/>
      <c r="D128" s="34"/>
      <c r="E128" s="34"/>
      <c r="F128" s="34"/>
      <c r="G128" s="34"/>
      <c r="H128" s="34"/>
      <c r="I128" s="34"/>
      <c r="J128" s="34"/>
      <c r="K128" s="125"/>
      <c r="L128" s="34"/>
      <c r="M128" s="124"/>
      <c r="N128" s="34"/>
      <c r="O128" s="123"/>
      <c r="P128" s="34"/>
      <c r="Q128" s="34"/>
      <c r="R128" s="34"/>
      <c r="S128" s="34"/>
      <c r="T128" s="34"/>
      <c r="U128" s="34"/>
      <c r="V128" s="34"/>
      <c r="W128" s="125"/>
      <c r="X128" s="34"/>
      <c r="Y128" s="124"/>
      <c r="Z128" s="34"/>
      <c r="AA128" s="123"/>
      <c r="AB128" s="34"/>
      <c r="AC128" s="34"/>
      <c r="AD128" s="34"/>
      <c r="AE128" s="34"/>
      <c r="AF128" s="34"/>
      <c r="AG128" s="34"/>
      <c r="AH128" s="34"/>
      <c r="AI128" s="125"/>
      <c r="AJ128" s="34"/>
      <c r="AK128" s="124"/>
    </row>
    <row r="129" spans="1:37" ht="15.75" customHeight="1">
      <c r="A129" s="34"/>
      <c r="B129" s="34"/>
      <c r="C129" s="123"/>
      <c r="D129" s="34"/>
      <c r="E129" s="34"/>
      <c r="F129" s="34"/>
      <c r="G129" s="34"/>
      <c r="H129" s="34"/>
      <c r="I129" s="34"/>
      <c r="J129" s="34"/>
      <c r="K129" s="125"/>
      <c r="L129" s="34"/>
      <c r="M129" s="124"/>
      <c r="N129" s="34"/>
      <c r="O129" s="123"/>
      <c r="P129" s="34"/>
      <c r="Q129" s="34"/>
      <c r="R129" s="34"/>
      <c r="S129" s="34"/>
      <c r="T129" s="34"/>
      <c r="U129" s="34"/>
      <c r="V129" s="34"/>
      <c r="W129" s="125"/>
      <c r="X129" s="34"/>
      <c r="Y129" s="124"/>
      <c r="Z129" s="34"/>
      <c r="AA129" s="123"/>
      <c r="AB129" s="34"/>
      <c r="AC129" s="34"/>
      <c r="AD129" s="34"/>
      <c r="AE129" s="34"/>
      <c r="AF129" s="34"/>
      <c r="AG129" s="34"/>
      <c r="AH129" s="34"/>
      <c r="AI129" s="125"/>
      <c r="AJ129" s="34"/>
      <c r="AK129" s="124"/>
    </row>
    <row r="130" spans="1:37" ht="15.75" customHeight="1">
      <c r="A130" s="34"/>
      <c r="B130" s="34"/>
      <c r="C130" s="123"/>
      <c r="D130" s="34"/>
      <c r="E130" s="34"/>
      <c r="F130" s="34"/>
      <c r="G130" s="34"/>
      <c r="H130" s="34"/>
      <c r="I130" s="34"/>
      <c r="J130" s="34"/>
      <c r="K130" s="125"/>
      <c r="L130" s="34"/>
      <c r="M130" s="124"/>
      <c r="N130" s="34"/>
      <c r="O130" s="123"/>
      <c r="P130" s="34"/>
      <c r="Q130" s="34"/>
      <c r="R130" s="34"/>
      <c r="S130" s="34"/>
      <c r="T130" s="34"/>
      <c r="U130" s="34"/>
      <c r="V130" s="34"/>
      <c r="W130" s="125"/>
      <c r="X130" s="34"/>
      <c r="Y130" s="124"/>
      <c r="Z130" s="34"/>
      <c r="AA130" s="123"/>
      <c r="AB130" s="34"/>
      <c r="AC130" s="34"/>
      <c r="AD130" s="34"/>
      <c r="AE130" s="34"/>
      <c r="AF130" s="34"/>
      <c r="AG130" s="34"/>
      <c r="AH130" s="34"/>
      <c r="AI130" s="125"/>
      <c r="AJ130" s="34"/>
      <c r="AK130" s="124"/>
    </row>
    <row r="131" spans="1:37" ht="15.75" customHeight="1">
      <c r="A131" s="34"/>
      <c r="B131" s="34"/>
      <c r="C131" s="123"/>
      <c r="D131" s="34"/>
      <c r="E131" s="34"/>
      <c r="F131" s="34"/>
      <c r="G131" s="34"/>
      <c r="H131" s="34"/>
      <c r="I131" s="34"/>
      <c r="J131" s="34"/>
      <c r="K131" s="125"/>
      <c r="L131" s="34"/>
      <c r="M131" s="124"/>
      <c r="N131" s="34"/>
      <c r="O131" s="123"/>
      <c r="P131" s="34"/>
      <c r="Q131" s="34"/>
      <c r="R131" s="34"/>
      <c r="S131" s="34"/>
      <c r="T131" s="34"/>
      <c r="U131" s="34"/>
      <c r="V131" s="34"/>
      <c r="W131" s="125"/>
      <c r="X131" s="34"/>
      <c r="Y131" s="124"/>
      <c r="Z131" s="34"/>
      <c r="AA131" s="123"/>
      <c r="AB131" s="34"/>
      <c r="AC131" s="34"/>
      <c r="AD131" s="34"/>
      <c r="AE131" s="34"/>
      <c r="AF131" s="34"/>
      <c r="AG131" s="34"/>
      <c r="AH131" s="34"/>
      <c r="AI131" s="125"/>
      <c r="AJ131" s="34"/>
      <c r="AK131" s="124"/>
    </row>
    <row r="132" spans="1:37" ht="15.75" customHeight="1">
      <c r="A132" s="34"/>
      <c r="B132" s="34"/>
      <c r="C132" s="123"/>
      <c r="D132" s="34"/>
      <c r="E132" s="34"/>
      <c r="F132" s="34"/>
      <c r="G132" s="34"/>
      <c r="H132" s="34"/>
      <c r="I132" s="34"/>
      <c r="J132" s="34"/>
      <c r="K132" s="125"/>
      <c r="L132" s="34"/>
      <c r="M132" s="124"/>
      <c r="N132" s="34"/>
      <c r="O132" s="123"/>
      <c r="P132" s="34"/>
      <c r="Q132" s="34"/>
      <c r="R132" s="34"/>
      <c r="S132" s="34"/>
      <c r="T132" s="34"/>
      <c r="U132" s="34"/>
      <c r="V132" s="34"/>
      <c r="W132" s="125"/>
      <c r="X132" s="34"/>
      <c r="Y132" s="124"/>
      <c r="Z132" s="34"/>
      <c r="AA132" s="123"/>
      <c r="AB132" s="34"/>
      <c r="AC132" s="34"/>
      <c r="AD132" s="34"/>
      <c r="AE132" s="34"/>
      <c r="AF132" s="34"/>
      <c r="AG132" s="34"/>
      <c r="AH132" s="34"/>
      <c r="AI132" s="125"/>
      <c r="AJ132" s="34"/>
      <c r="AK132" s="124"/>
    </row>
    <row r="133" spans="1:37" ht="15.75" customHeight="1">
      <c r="A133" s="34"/>
      <c r="B133" s="34"/>
      <c r="C133" s="123"/>
      <c r="D133" s="34"/>
      <c r="E133" s="34"/>
      <c r="F133" s="34"/>
      <c r="G133" s="34"/>
      <c r="H133" s="34"/>
      <c r="I133" s="34"/>
      <c r="J133" s="34"/>
      <c r="K133" s="125"/>
      <c r="L133" s="34"/>
      <c r="M133" s="124"/>
      <c r="N133" s="34"/>
      <c r="O133" s="123"/>
      <c r="P133" s="34"/>
      <c r="Q133" s="34"/>
      <c r="R133" s="34"/>
      <c r="S133" s="34"/>
      <c r="T133" s="34"/>
      <c r="U133" s="34"/>
      <c r="V133" s="34"/>
      <c r="W133" s="125"/>
      <c r="X133" s="34"/>
      <c r="Y133" s="124"/>
      <c r="Z133" s="34"/>
      <c r="AA133" s="123"/>
      <c r="AB133" s="34"/>
      <c r="AC133" s="34"/>
      <c r="AD133" s="34"/>
      <c r="AE133" s="34"/>
      <c r="AF133" s="34"/>
      <c r="AG133" s="34"/>
      <c r="AH133" s="34"/>
      <c r="AI133" s="125"/>
      <c r="AJ133" s="34"/>
      <c r="AK133" s="124"/>
    </row>
    <row r="134" spans="1:37" ht="15.75" customHeight="1">
      <c r="A134" s="34"/>
      <c r="B134" s="34"/>
      <c r="C134" s="123"/>
      <c r="D134" s="34"/>
      <c r="E134" s="34"/>
      <c r="F134" s="34"/>
      <c r="G134" s="34"/>
      <c r="H134" s="34"/>
      <c r="I134" s="34"/>
      <c r="J134" s="34"/>
      <c r="K134" s="125"/>
      <c r="L134" s="34"/>
      <c r="M134" s="124"/>
      <c r="N134" s="34"/>
      <c r="O134" s="123"/>
      <c r="P134" s="34"/>
      <c r="Q134" s="34"/>
      <c r="R134" s="34"/>
      <c r="S134" s="34"/>
      <c r="T134" s="34"/>
      <c r="U134" s="34"/>
      <c r="V134" s="34"/>
      <c r="W134" s="125"/>
      <c r="X134" s="34"/>
      <c r="Y134" s="124"/>
      <c r="Z134" s="34"/>
      <c r="AA134" s="123"/>
      <c r="AB134" s="34"/>
      <c r="AC134" s="34"/>
      <c r="AD134" s="34"/>
      <c r="AE134" s="34"/>
      <c r="AF134" s="34"/>
      <c r="AG134" s="34"/>
      <c r="AH134" s="34"/>
      <c r="AI134" s="125"/>
      <c r="AJ134" s="34"/>
      <c r="AK134" s="124"/>
    </row>
    <row r="135" spans="1:37" ht="15.75" customHeight="1">
      <c r="A135" s="34"/>
      <c r="B135" s="34"/>
      <c r="C135" s="123"/>
      <c r="D135" s="34"/>
      <c r="E135" s="34"/>
      <c r="F135" s="34"/>
      <c r="G135" s="34"/>
      <c r="H135" s="34"/>
      <c r="I135" s="34"/>
      <c r="J135" s="34"/>
      <c r="K135" s="125"/>
      <c r="L135" s="34"/>
      <c r="M135" s="124"/>
      <c r="N135" s="34"/>
      <c r="O135" s="123"/>
      <c r="P135" s="34"/>
      <c r="Q135" s="34"/>
      <c r="R135" s="34"/>
      <c r="S135" s="34"/>
      <c r="T135" s="34"/>
      <c r="U135" s="34"/>
      <c r="V135" s="34"/>
      <c r="W135" s="125"/>
      <c r="X135" s="34"/>
      <c r="Y135" s="124"/>
      <c r="Z135" s="34"/>
      <c r="AA135" s="123"/>
      <c r="AB135" s="34"/>
      <c r="AC135" s="34"/>
      <c r="AD135" s="34"/>
      <c r="AE135" s="34"/>
      <c r="AF135" s="34"/>
      <c r="AG135" s="34"/>
      <c r="AH135" s="34"/>
      <c r="AI135" s="125"/>
      <c r="AJ135" s="34"/>
      <c r="AK135" s="124"/>
    </row>
    <row r="136" spans="1:37" ht="15.75" customHeight="1">
      <c r="A136" s="34"/>
      <c r="B136" s="34"/>
      <c r="C136" s="123"/>
      <c r="D136" s="34"/>
      <c r="E136" s="34"/>
      <c r="F136" s="34"/>
      <c r="G136" s="34"/>
      <c r="H136" s="34"/>
      <c r="I136" s="34"/>
      <c r="J136" s="34"/>
      <c r="K136" s="125"/>
      <c r="L136" s="34"/>
      <c r="M136" s="124"/>
      <c r="N136" s="34"/>
      <c r="O136" s="123"/>
      <c r="P136" s="34"/>
      <c r="Q136" s="34"/>
      <c r="R136" s="34"/>
      <c r="S136" s="34"/>
      <c r="T136" s="34"/>
      <c r="U136" s="34"/>
      <c r="V136" s="34"/>
      <c r="W136" s="125"/>
      <c r="X136" s="34"/>
      <c r="Y136" s="124"/>
      <c r="Z136" s="34"/>
      <c r="AA136" s="123"/>
      <c r="AB136" s="34"/>
      <c r="AC136" s="34"/>
      <c r="AD136" s="34"/>
      <c r="AE136" s="34"/>
      <c r="AF136" s="34"/>
      <c r="AG136" s="34"/>
      <c r="AH136" s="34"/>
      <c r="AI136" s="125"/>
      <c r="AJ136" s="34"/>
      <c r="AK136" s="124"/>
    </row>
    <row r="137" spans="1:37" ht="15.75" customHeight="1">
      <c r="A137" s="34"/>
      <c r="B137" s="34"/>
      <c r="C137" s="123"/>
      <c r="D137" s="34"/>
      <c r="E137" s="34"/>
      <c r="F137" s="34"/>
      <c r="G137" s="34"/>
      <c r="H137" s="34"/>
      <c r="I137" s="34"/>
      <c r="J137" s="34"/>
      <c r="K137" s="125"/>
      <c r="L137" s="34"/>
      <c r="M137" s="124"/>
      <c r="N137" s="34"/>
      <c r="O137" s="123"/>
      <c r="P137" s="34"/>
      <c r="Q137" s="34"/>
      <c r="R137" s="34"/>
      <c r="S137" s="34"/>
      <c r="T137" s="34"/>
      <c r="U137" s="34"/>
      <c r="V137" s="34"/>
      <c r="W137" s="125"/>
      <c r="X137" s="34"/>
      <c r="Y137" s="124"/>
      <c r="Z137" s="34"/>
      <c r="AA137" s="123"/>
      <c r="AB137" s="34"/>
      <c r="AC137" s="34"/>
      <c r="AD137" s="34"/>
      <c r="AE137" s="34"/>
      <c r="AF137" s="34"/>
      <c r="AG137" s="34"/>
      <c r="AH137" s="34"/>
      <c r="AI137" s="125"/>
      <c r="AJ137" s="34"/>
      <c r="AK137" s="124"/>
    </row>
    <row r="138" spans="1:37" ht="15.75" customHeight="1">
      <c r="A138" s="34"/>
      <c r="B138" s="34"/>
      <c r="C138" s="123"/>
      <c r="D138" s="34"/>
      <c r="E138" s="34"/>
      <c r="F138" s="34"/>
      <c r="G138" s="34"/>
      <c r="H138" s="34"/>
      <c r="I138" s="34"/>
      <c r="J138" s="34"/>
      <c r="K138" s="125"/>
      <c r="L138" s="34"/>
      <c r="M138" s="124"/>
      <c r="N138" s="34"/>
      <c r="O138" s="123"/>
      <c r="P138" s="34"/>
      <c r="Q138" s="34"/>
      <c r="R138" s="34"/>
      <c r="S138" s="34"/>
      <c r="T138" s="34"/>
      <c r="U138" s="34"/>
      <c r="V138" s="34"/>
      <c r="W138" s="125"/>
      <c r="X138" s="34"/>
      <c r="Y138" s="124"/>
      <c r="Z138" s="34"/>
      <c r="AA138" s="123"/>
      <c r="AB138" s="34"/>
      <c r="AC138" s="34"/>
      <c r="AD138" s="34"/>
      <c r="AE138" s="34"/>
      <c r="AF138" s="34"/>
      <c r="AG138" s="34"/>
      <c r="AH138" s="34"/>
      <c r="AI138" s="125"/>
      <c r="AJ138" s="34"/>
      <c r="AK138" s="124"/>
    </row>
    <row r="139" spans="1:37" ht="15.75" customHeight="1">
      <c r="A139" s="34"/>
      <c r="B139" s="34"/>
      <c r="C139" s="123"/>
      <c r="D139" s="34"/>
      <c r="E139" s="34"/>
      <c r="F139" s="34"/>
      <c r="G139" s="34"/>
      <c r="H139" s="34"/>
      <c r="I139" s="34"/>
      <c r="J139" s="34"/>
      <c r="K139" s="125"/>
      <c r="L139" s="34"/>
      <c r="M139" s="124"/>
      <c r="N139" s="34"/>
      <c r="O139" s="123"/>
      <c r="P139" s="34"/>
      <c r="Q139" s="34"/>
      <c r="R139" s="34"/>
      <c r="S139" s="34"/>
      <c r="T139" s="34"/>
      <c r="U139" s="34"/>
      <c r="V139" s="34"/>
      <c r="W139" s="125"/>
      <c r="X139" s="34"/>
      <c r="Y139" s="124"/>
      <c r="Z139" s="34"/>
      <c r="AA139" s="123"/>
      <c r="AB139" s="34"/>
      <c r="AC139" s="34"/>
      <c r="AD139" s="34"/>
      <c r="AE139" s="34"/>
      <c r="AF139" s="34"/>
      <c r="AG139" s="34"/>
      <c r="AH139" s="34"/>
      <c r="AI139" s="125"/>
      <c r="AJ139" s="34"/>
      <c r="AK139" s="124"/>
    </row>
    <row r="140" spans="1:37" ht="15.75" customHeight="1">
      <c r="A140" s="34"/>
      <c r="B140" s="34"/>
      <c r="C140" s="123"/>
      <c r="D140" s="34"/>
      <c r="E140" s="34"/>
      <c r="F140" s="34"/>
      <c r="G140" s="34"/>
      <c r="H140" s="34"/>
      <c r="I140" s="34"/>
      <c r="J140" s="34"/>
      <c r="K140" s="125"/>
      <c r="L140" s="34"/>
      <c r="M140" s="124"/>
      <c r="N140" s="34"/>
      <c r="O140" s="123"/>
      <c r="P140" s="34"/>
      <c r="Q140" s="34"/>
      <c r="R140" s="34"/>
      <c r="S140" s="34"/>
      <c r="T140" s="34"/>
      <c r="U140" s="34"/>
      <c r="V140" s="34"/>
      <c r="W140" s="125"/>
      <c r="X140" s="34"/>
      <c r="Y140" s="124"/>
      <c r="Z140" s="34"/>
      <c r="AA140" s="123"/>
      <c r="AB140" s="34"/>
      <c r="AC140" s="34"/>
      <c r="AD140" s="34"/>
      <c r="AE140" s="34"/>
      <c r="AF140" s="34"/>
      <c r="AG140" s="34"/>
      <c r="AH140" s="34"/>
      <c r="AI140" s="125"/>
      <c r="AJ140" s="34"/>
      <c r="AK140" s="124"/>
    </row>
    <row r="141" spans="1:37" ht="15.75" customHeight="1">
      <c r="A141" s="34"/>
      <c r="B141" s="34"/>
      <c r="C141" s="123"/>
      <c r="D141" s="34"/>
      <c r="E141" s="34"/>
      <c r="F141" s="34"/>
      <c r="G141" s="34"/>
      <c r="H141" s="34"/>
      <c r="I141" s="34"/>
      <c r="J141" s="34"/>
      <c r="K141" s="125"/>
      <c r="L141" s="34"/>
      <c r="M141" s="124"/>
      <c r="N141" s="34"/>
      <c r="O141" s="123"/>
      <c r="P141" s="34"/>
      <c r="Q141" s="34"/>
      <c r="R141" s="34"/>
      <c r="S141" s="34"/>
      <c r="T141" s="34"/>
      <c r="U141" s="34"/>
      <c r="V141" s="34"/>
      <c r="W141" s="125"/>
      <c r="X141" s="34"/>
      <c r="Y141" s="124"/>
      <c r="Z141" s="34"/>
      <c r="AA141" s="123"/>
      <c r="AB141" s="34"/>
      <c r="AC141" s="34"/>
      <c r="AD141" s="34"/>
      <c r="AE141" s="34"/>
      <c r="AF141" s="34"/>
      <c r="AG141" s="34"/>
      <c r="AH141" s="34"/>
      <c r="AI141" s="125"/>
      <c r="AJ141" s="34"/>
      <c r="AK141" s="124"/>
    </row>
    <row r="142" spans="1:37" ht="15.75" customHeight="1">
      <c r="A142" s="34"/>
      <c r="B142" s="34"/>
      <c r="C142" s="123"/>
      <c r="D142" s="34"/>
      <c r="E142" s="34"/>
      <c r="F142" s="34"/>
      <c r="G142" s="34"/>
      <c r="H142" s="34"/>
      <c r="I142" s="34"/>
      <c r="J142" s="34"/>
      <c r="K142" s="125"/>
      <c r="L142" s="34"/>
      <c r="M142" s="124"/>
      <c r="N142" s="34"/>
      <c r="O142" s="123"/>
      <c r="P142" s="34"/>
      <c r="Q142" s="34"/>
      <c r="R142" s="34"/>
      <c r="S142" s="34"/>
      <c r="T142" s="34"/>
      <c r="U142" s="34"/>
      <c r="V142" s="34"/>
      <c r="W142" s="125"/>
      <c r="X142" s="34"/>
      <c r="Y142" s="124"/>
      <c r="Z142" s="34"/>
      <c r="AA142" s="123"/>
      <c r="AB142" s="34"/>
      <c r="AC142" s="34"/>
      <c r="AD142" s="34"/>
      <c r="AE142" s="34"/>
      <c r="AF142" s="34"/>
      <c r="AG142" s="34"/>
      <c r="AH142" s="34"/>
      <c r="AI142" s="125"/>
      <c r="AJ142" s="34"/>
      <c r="AK142" s="124"/>
    </row>
    <row r="143" spans="1:37" ht="15.75" customHeight="1">
      <c r="A143" s="34"/>
      <c r="B143" s="34"/>
      <c r="C143" s="123"/>
      <c r="D143" s="34"/>
      <c r="E143" s="34"/>
      <c r="F143" s="34"/>
      <c r="G143" s="34"/>
      <c r="H143" s="34"/>
      <c r="I143" s="34"/>
      <c r="J143" s="34"/>
      <c r="K143" s="125"/>
      <c r="L143" s="34"/>
      <c r="M143" s="124"/>
      <c r="N143" s="34"/>
      <c r="O143" s="123"/>
      <c r="P143" s="34"/>
      <c r="Q143" s="34"/>
      <c r="R143" s="34"/>
      <c r="S143" s="34"/>
      <c r="T143" s="34"/>
      <c r="U143" s="34"/>
      <c r="V143" s="34"/>
      <c r="W143" s="125"/>
      <c r="X143" s="34"/>
      <c r="Y143" s="124"/>
      <c r="Z143" s="34"/>
      <c r="AA143" s="123"/>
      <c r="AB143" s="34"/>
      <c r="AC143" s="34"/>
      <c r="AD143" s="34"/>
      <c r="AE143" s="34"/>
      <c r="AF143" s="34"/>
      <c r="AG143" s="34"/>
      <c r="AH143" s="34"/>
      <c r="AI143" s="125"/>
      <c r="AJ143" s="34"/>
      <c r="AK143" s="124"/>
    </row>
    <row r="144" spans="1:37" ht="15.75" customHeight="1">
      <c r="A144" s="34"/>
      <c r="B144" s="34"/>
      <c r="C144" s="123"/>
      <c r="D144" s="34"/>
      <c r="E144" s="34"/>
      <c r="F144" s="34"/>
      <c r="G144" s="34"/>
      <c r="H144" s="34"/>
      <c r="I144" s="34"/>
      <c r="J144" s="34"/>
      <c r="K144" s="125"/>
      <c r="L144" s="34"/>
      <c r="M144" s="124"/>
      <c r="N144" s="34"/>
      <c r="O144" s="123"/>
      <c r="P144" s="34"/>
      <c r="Q144" s="34"/>
      <c r="R144" s="34"/>
      <c r="S144" s="34"/>
      <c r="T144" s="34"/>
      <c r="U144" s="34"/>
      <c r="V144" s="34"/>
      <c r="W144" s="125"/>
      <c r="X144" s="34"/>
      <c r="Y144" s="124"/>
      <c r="Z144" s="34"/>
      <c r="AA144" s="123"/>
      <c r="AB144" s="34"/>
      <c r="AC144" s="34"/>
      <c r="AD144" s="34"/>
      <c r="AE144" s="34"/>
      <c r="AF144" s="34"/>
      <c r="AG144" s="34"/>
      <c r="AH144" s="34"/>
      <c r="AI144" s="125"/>
      <c r="AJ144" s="34"/>
      <c r="AK144" s="124"/>
    </row>
    <row r="145" spans="1:37" ht="15.75" customHeight="1">
      <c r="A145" s="34"/>
      <c r="B145" s="34"/>
      <c r="C145" s="123"/>
      <c r="D145" s="34"/>
      <c r="E145" s="34"/>
      <c r="F145" s="34"/>
      <c r="G145" s="34"/>
      <c r="H145" s="34"/>
      <c r="I145" s="34"/>
      <c r="J145" s="34"/>
      <c r="K145" s="125"/>
      <c r="L145" s="34"/>
      <c r="M145" s="124"/>
      <c r="N145" s="34"/>
      <c r="O145" s="123"/>
      <c r="P145" s="34"/>
      <c r="Q145" s="34"/>
      <c r="R145" s="34"/>
      <c r="S145" s="34"/>
      <c r="T145" s="34"/>
      <c r="U145" s="34"/>
      <c r="V145" s="34"/>
      <c r="W145" s="125"/>
      <c r="X145" s="34"/>
      <c r="Y145" s="124"/>
      <c r="Z145" s="34"/>
      <c r="AA145" s="123"/>
      <c r="AB145" s="34"/>
      <c r="AC145" s="34"/>
      <c r="AD145" s="34"/>
      <c r="AE145" s="34"/>
      <c r="AF145" s="34"/>
      <c r="AG145" s="34"/>
      <c r="AH145" s="34"/>
      <c r="AI145" s="125"/>
      <c r="AJ145" s="34"/>
      <c r="AK145" s="124"/>
    </row>
    <row r="146" spans="1:37" ht="15.75" customHeight="1">
      <c r="A146" s="34"/>
      <c r="B146" s="34"/>
      <c r="C146" s="123"/>
      <c r="D146" s="34"/>
      <c r="E146" s="34"/>
      <c r="F146" s="34"/>
      <c r="G146" s="34"/>
      <c r="H146" s="34"/>
      <c r="I146" s="34"/>
      <c r="J146" s="34"/>
      <c r="K146" s="125"/>
      <c r="L146" s="34"/>
      <c r="M146" s="124"/>
      <c r="N146" s="34"/>
      <c r="O146" s="123"/>
      <c r="P146" s="34"/>
      <c r="Q146" s="34"/>
      <c r="R146" s="34"/>
      <c r="S146" s="34"/>
      <c r="T146" s="34"/>
      <c r="U146" s="34"/>
      <c r="V146" s="34"/>
      <c r="W146" s="125"/>
      <c r="X146" s="34"/>
      <c r="Y146" s="124"/>
      <c r="Z146" s="34"/>
      <c r="AA146" s="123"/>
      <c r="AB146" s="34"/>
      <c r="AC146" s="34"/>
      <c r="AD146" s="34"/>
      <c r="AE146" s="34"/>
      <c r="AF146" s="34"/>
      <c r="AG146" s="34"/>
      <c r="AH146" s="34"/>
      <c r="AI146" s="125"/>
      <c r="AJ146" s="34"/>
      <c r="AK146" s="124"/>
    </row>
    <row r="147" spans="1:37" ht="15.75" customHeight="1">
      <c r="A147" s="34"/>
      <c r="B147" s="34"/>
      <c r="C147" s="123"/>
      <c r="D147" s="34"/>
      <c r="E147" s="34"/>
      <c r="F147" s="34"/>
      <c r="G147" s="34"/>
      <c r="H147" s="34"/>
      <c r="I147" s="34"/>
      <c r="J147" s="34"/>
      <c r="K147" s="125"/>
      <c r="L147" s="34"/>
      <c r="M147" s="124"/>
      <c r="N147" s="34"/>
      <c r="O147" s="123"/>
      <c r="P147" s="34"/>
      <c r="Q147" s="34"/>
      <c r="R147" s="34"/>
      <c r="S147" s="34"/>
      <c r="T147" s="34"/>
      <c r="U147" s="34"/>
      <c r="V147" s="34"/>
      <c r="W147" s="125"/>
      <c r="X147" s="34"/>
      <c r="Y147" s="124"/>
      <c r="Z147" s="34"/>
      <c r="AA147" s="123"/>
      <c r="AB147" s="34"/>
      <c r="AC147" s="34"/>
      <c r="AD147" s="34"/>
      <c r="AE147" s="34"/>
      <c r="AF147" s="34"/>
      <c r="AG147" s="34"/>
      <c r="AH147" s="34"/>
      <c r="AI147" s="125"/>
      <c r="AJ147" s="34"/>
      <c r="AK147" s="124"/>
    </row>
    <row r="148" spans="1:37" ht="15.75" customHeight="1">
      <c r="A148" s="34"/>
      <c r="B148" s="34"/>
      <c r="C148" s="123"/>
      <c r="D148" s="34"/>
      <c r="E148" s="34"/>
      <c r="F148" s="34"/>
      <c r="G148" s="34"/>
      <c r="H148" s="34"/>
      <c r="I148" s="34"/>
      <c r="J148" s="34"/>
      <c r="K148" s="125"/>
      <c r="L148" s="34"/>
      <c r="M148" s="124"/>
      <c r="N148" s="34"/>
      <c r="O148" s="123"/>
      <c r="P148" s="34"/>
      <c r="Q148" s="34"/>
      <c r="R148" s="34"/>
      <c r="S148" s="34"/>
      <c r="T148" s="34"/>
      <c r="U148" s="34"/>
      <c r="V148" s="34"/>
      <c r="W148" s="125"/>
      <c r="X148" s="34"/>
      <c r="Y148" s="124"/>
      <c r="Z148" s="34"/>
      <c r="AA148" s="123"/>
      <c r="AB148" s="34"/>
      <c r="AC148" s="34"/>
      <c r="AD148" s="34"/>
      <c r="AE148" s="34"/>
      <c r="AF148" s="34"/>
      <c r="AG148" s="34"/>
      <c r="AH148" s="34"/>
      <c r="AI148" s="125"/>
      <c r="AJ148" s="34"/>
      <c r="AK148" s="124"/>
    </row>
    <row r="149" spans="1:37" ht="15.75" customHeight="1">
      <c r="A149" s="34"/>
      <c r="B149" s="34"/>
      <c r="C149" s="123"/>
      <c r="D149" s="34"/>
      <c r="E149" s="34"/>
      <c r="F149" s="34"/>
      <c r="G149" s="34"/>
      <c r="H149" s="34"/>
      <c r="I149" s="34"/>
      <c r="J149" s="34"/>
      <c r="K149" s="125"/>
      <c r="L149" s="34"/>
      <c r="M149" s="124"/>
      <c r="N149" s="34"/>
      <c r="O149" s="123"/>
      <c r="P149" s="34"/>
      <c r="Q149" s="34"/>
      <c r="R149" s="34"/>
      <c r="S149" s="34"/>
      <c r="T149" s="34"/>
      <c r="U149" s="34"/>
      <c r="V149" s="34"/>
      <c r="W149" s="125"/>
      <c r="X149" s="34"/>
      <c r="Y149" s="124"/>
      <c r="Z149" s="34"/>
      <c r="AA149" s="123"/>
      <c r="AB149" s="34"/>
      <c r="AC149" s="34"/>
      <c r="AD149" s="34"/>
      <c r="AE149" s="34"/>
      <c r="AF149" s="34"/>
      <c r="AG149" s="34"/>
      <c r="AH149" s="34"/>
      <c r="AI149" s="125"/>
      <c r="AJ149" s="34"/>
      <c r="AK149" s="124"/>
    </row>
    <row r="150" spans="1:37" ht="15.75" customHeight="1">
      <c r="A150" s="34"/>
      <c r="B150" s="34"/>
      <c r="C150" s="123"/>
      <c r="D150" s="34"/>
      <c r="E150" s="34"/>
      <c r="F150" s="34"/>
      <c r="G150" s="34"/>
      <c r="H150" s="34"/>
      <c r="I150" s="34"/>
      <c r="J150" s="34"/>
      <c r="K150" s="125"/>
      <c r="L150" s="34"/>
      <c r="M150" s="124"/>
      <c r="N150" s="34"/>
      <c r="O150" s="123"/>
      <c r="P150" s="34"/>
      <c r="Q150" s="34"/>
      <c r="R150" s="34"/>
      <c r="S150" s="34"/>
      <c r="T150" s="34"/>
      <c r="U150" s="34"/>
      <c r="V150" s="34"/>
      <c r="W150" s="125"/>
      <c r="X150" s="34"/>
      <c r="Y150" s="124"/>
      <c r="Z150" s="34"/>
      <c r="AA150" s="123"/>
      <c r="AB150" s="34"/>
      <c r="AC150" s="34"/>
      <c r="AD150" s="34"/>
      <c r="AE150" s="34"/>
      <c r="AF150" s="34"/>
      <c r="AG150" s="34"/>
      <c r="AH150" s="34"/>
      <c r="AI150" s="125"/>
      <c r="AJ150" s="34"/>
      <c r="AK150" s="124"/>
    </row>
    <row r="151" spans="1:37" ht="15.75" customHeight="1">
      <c r="A151" s="34"/>
      <c r="B151" s="34"/>
      <c r="C151" s="123"/>
      <c r="D151" s="34"/>
      <c r="E151" s="34"/>
      <c r="F151" s="34"/>
      <c r="G151" s="34"/>
      <c r="H151" s="34"/>
      <c r="I151" s="34"/>
      <c r="J151" s="34"/>
      <c r="K151" s="125"/>
      <c r="L151" s="34"/>
      <c r="M151" s="124"/>
      <c r="N151" s="34"/>
      <c r="O151" s="123"/>
      <c r="P151" s="34"/>
      <c r="Q151" s="34"/>
      <c r="R151" s="34"/>
      <c r="S151" s="34"/>
      <c r="T151" s="34"/>
      <c r="U151" s="34"/>
      <c r="V151" s="34"/>
      <c r="W151" s="125"/>
      <c r="X151" s="34"/>
      <c r="Y151" s="124"/>
      <c r="Z151" s="34"/>
      <c r="AA151" s="123"/>
      <c r="AB151" s="34"/>
      <c r="AC151" s="34"/>
      <c r="AD151" s="34"/>
      <c r="AE151" s="34"/>
      <c r="AF151" s="34"/>
      <c r="AG151" s="34"/>
      <c r="AH151" s="34"/>
      <c r="AI151" s="125"/>
      <c r="AJ151" s="34"/>
      <c r="AK151" s="124"/>
    </row>
    <row r="152" spans="1:37" ht="15.75" customHeight="1">
      <c r="A152" s="34"/>
      <c r="B152" s="34"/>
      <c r="C152" s="123"/>
      <c r="D152" s="34"/>
      <c r="E152" s="34"/>
      <c r="F152" s="34"/>
      <c r="G152" s="34"/>
      <c r="H152" s="34"/>
      <c r="I152" s="34"/>
      <c r="J152" s="34"/>
      <c r="K152" s="125"/>
      <c r="L152" s="34"/>
      <c r="M152" s="124"/>
      <c r="N152" s="34"/>
      <c r="O152" s="123"/>
      <c r="P152" s="34"/>
      <c r="Q152" s="34"/>
      <c r="R152" s="34"/>
      <c r="S152" s="34"/>
      <c r="T152" s="34"/>
      <c r="U152" s="34"/>
      <c r="V152" s="34"/>
      <c r="W152" s="125"/>
      <c r="X152" s="34"/>
      <c r="Y152" s="124"/>
      <c r="Z152" s="34"/>
      <c r="AA152" s="123"/>
      <c r="AB152" s="34"/>
      <c r="AC152" s="34"/>
      <c r="AD152" s="34"/>
      <c r="AE152" s="34"/>
      <c r="AF152" s="34"/>
      <c r="AG152" s="34"/>
      <c r="AH152" s="34"/>
      <c r="AI152" s="125"/>
      <c r="AJ152" s="34"/>
      <c r="AK152" s="124"/>
    </row>
    <row r="153" spans="1:37" ht="15.75" customHeight="1">
      <c r="A153" s="34"/>
      <c r="B153" s="34"/>
      <c r="C153" s="123"/>
      <c r="D153" s="34"/>
      <c r="E153" s="34"/>
      <c r="F153" s="34"/>
      <c r="G153" s="34"/>
      <c r="H153" s="34"/>
      <c r="I153" s="34"/>
      <c r="J153" s="34"/>
      <c r="K153" s="125"/>
      <c r="L153" s="34"/>
      <c r="M153" s="124"/>
      <c r="N153" s="34"/>
      <c r="O153" s="123"/>
      <c r="P153" s="34"/>
      <c r="Q153" s="34"/>
      <c r="R153" s="34"/>
      <c r="S153" s="34"/>
      <c r="T153" s="34"/>
      <c r="U153" s="34"/>
      <c r="V153" s="34"/>
      <c r="W153" s="125"/>
      <c r="X153" s="34"/>
      <c r="Y153" s="124"/>
      <c r="Z153" s="34"/>
      <c r="AA153" s="123"/>
      <c r="AB153" s="34"/>
      <c r="AC153" s="34"/>
      <c r="AD153" s="34"/>
      <c r="AE153" s="34"/>
      <c r="AF153" s="34"/>
      <c r="AG153" s="34"/>
      <c r="AH153" s="34"/>
      <c r="AI153" s="125"/>
      <c r="AJ153" s="34"/>
      <c r="AK153" s="124"/>
    </row>
    <row r="154" spans="1:37" ht="15.75" customHeight="1">
      <c r="A154" s="34"/>
      <c r="B154" s="34"/>
      <c r="C154" s="123"/>
      <c r="D154" s="34"/>
      <c r="E154" s="34"/>
      <c r="F154" s="34"/>
      <c r="G154" s="34"/>
      <c r="H154" s="34"/>
      <c r="I154" s="34"/>
      <c r="J154" s="34"/>
      <c r="K154" s="125"/>
      <c r="L154" s="34"/>
      <c r="M154" s="124"/>
      <c r="N154" s="34"/>
      <c r="O154" s="123"/>
      <c r="P154" s="34"/>
      <c r="Q154" s="34"/>
      <c r="R154" s="34"/>
      <c r="S154" s="34"/>
      <c r="T154" s="34"/>
      <c r="U154" s="34"/>
      <c r="V154" s="34"/>
      <c r="W154" s="125"/>
      <c r="X154" s="34"/>
      <c r="Y154" s="124"/>
      <c r="Z154" s="34"/>
      <c r="AA154" s="123"/>
      <c r="AB154" s="34"/>
      <c r="AC154" s="34"/>
      <c r="AD154" s="34"/>
      <c r="AE154" s="34"/>
      <c r="AF154" s="34"/>
      <c r="AG154" s="34"/>
      <c r="AH154" s="34"/>
      <c r="AI154" s="125"/>
      <c r="AJ154" s="34"/>
      <c r="AK154" s="124"/>
    </row>
    <row r="155" spans="1:37" ht="15.75" customHeight="1">
      <c r="A155" s="34"/>
      <c r="B155" s="34"/>
      <c r="C155" s="123"/>
      <c r="D155" s="34"/>
      <c r="E155" s="34"/>
      <c r="F155" s="34"/>
      <c r="G155" s="34"/>
      <c r="H155" s="34"/>
      <c r="I155" s="34"/>
      <c r="J155" s="34"/>
      <c r="K155" s="125"/>
      <c r="L155" s="34"/>
      <c r="M155" s="124"/>
      <c r="N155" s="34"/>
      <c r="O155" s="123"/>
      <c r="P155" s="34"/>
      <c r="Q155" s="34"/>
      <c r="R155" s="34"/>
      <c r="S155" s="34"/>
      <c r="T155" s="34"/>
      <c r="U155" s="34"/>
      <c r="V155" s="34"/>
      <c r="W155" s="125"/>
      <c r="X155" s="34"/>
      <c r="Y155" s="124"/>
      <c r="Z155" s="34"/>
      <c r="AA155" s="123"/>
      <c r="AB155" s="34"/>
      <c r="AC155" s="34"/>
      <c r="AD155" s="34"/>
      <c r="AE155" s="34"/>
      <c r="AF155" s="34"/>
      <c r="AG155" s="34"/>
      <c r="AH155" s="34"/>
      <c r="AI155" s="125"/>
      <c r="AJ155" s="34"/>
      <c r="AK155" s="124"/>
    </row>
    <row r="156" spans="1:37" ht="15.75" customHeight="1">
      <c r="A156" s="34"/>
      <c r="B156" s="34"/>
      <c r="C156" s="123"/>
      <c r="D156" s="34"/>
      <c r="E156" s="34"/>
      <c r="F156" s="34"/>
      <c r="G156" s="34"/>
      <c r="H156" s="34"/>
      <c r="I156" s="34"/>
      <c r="J156" s="34"/>
      <c r="K156" s="125"/>
      <c r="L156" s="34"/>
      <c r="M156" s="124"/>
      <c r="N156" s="34"/>
      <c r="O156" s="123"/>
      <c r="P156" s="34"/>
      <c r="Q156" s="34"/>
      <c r="R156" s="34"/>
      <c r="S156" s="34"/>
      <c r="T156" s="34"/>
      <c r="U156" s="34"/>
      <c r="V156" s="34"/>
      <c r="W156" s="125"/>
      <c r="X156" s="34"/>
      <c r="Y156" s="124"/>
      <c r="Z156" s="34"/>
      <c r="AA156" s="123"/>
      <c r="AB156" s="34"/>
      <c r="AC156" s="34"/>
      <c r="AD156" s="34"/>
      <c r="AE156" s="34"/>
      <c r="AF156" s="34"/>
      <c r="AG156" s="34"/>
      <c r="AH156" s="34"/>
      <c r="AI156" s="125"/>
      <c r="AJ156" s="34"/>
      <c r="AK156" s="124"/>
    </row>
    <row r="157" spans="1:37" ht="15.75" customHeight="1">
      <c r="A157" s="34"/>
      <c r="B157" s="34"/>
      <c r="C157" s="123"/>
      <c r="D157" s="34"/>
      <c r="E157" s="34"/>
      <c r="F157" s="34"/>
      <c r="G157" s="34"/>
      <c r="H157" s="34"/>
      <c r="I157" s="34"/>
      <c r="J157" s="34"/>
      <c r="K157" s="125"/>
      <c r="L157" s="34"/>
      <c r="M157" s="124"/>
      <c r="N157" s="34"/>
      <c r="O157" s="123"/>
      <c r="P157" s="34"/>
      <c r="Q157" s="34"/>
      <c r="R157" s="34"/>
      <c r="S157" s="34"/>
      <c r="T157" s="34"/>
      <c r="U157" s="34"/>
      <c r="V157" s="34"/>
      <c r="W157" s="125"/>
      <c r="X157" s="34"/>
      <c r="Y157" s="124"/>
      <c r="Z157" s="34"/>
      <c r="AA157" s="123"/>
      <c r="AB157" s="34"/>
      <c r="AC157" s="34"/>
      <c r="AD157" s="34"/>
      <c r="AE157" s="34"/>
      <c r="AF157" s="34"/>
      <c r="AG157" s="34"/>
      <c r="AH157" s="34"/>
      <c r="AI157" s="125"/>
      <c r="AJ157" s="34"/>
      <c r="AK157" s="124"/>
    </row>
    <row r="158" spans="1:37" ht="15.75" customHeight="1">
      <c r="A158" s="34"/>
      <c r="B158" s="34"/>
      <c r="C158" s="123"/>
      <c r="D158" s="34"/>
      <c r="E158" s="34"/>
      <c r="F158" s="34"/>
      <c r="G158" s="34"/>
      <c r="H158" s="34"/>
      <c r="I158" s="34"/>
      <c r="J158" s="34"/>
      <c r="K158" s="125"/>
      <c r="L158" s="34"/>
      <c r="M158" s="124"/>
      <c r="N158" s="34"/>
      <c r="O158" s="123"/>
      <c r="P158" s="34"/>
      <c r="Q158" s="34"/>
      <c r="R158" s="34"/>
      <c r="S158" s="34"/>
      <c r="T158" s="34"/>
      <c r="U158" s="34"/>
      <c r="V158" s="34"/>
      <c r="W158" s="125"/>
      <c r="X158" s="34"/>
      <c r="Y158" s="124"/>
      <c r="Z158" s="34"/>
      <c r="AA158" s="123"/>
      <c r="AB158" s="34"/>
      <c r="AC158" s="34"/>
      <c r="AD158" s="34"/>
      <c r="AE158" s="34"/>
      <c r="AF158" s="34"/>
      <c r="AG158" s="34"/>
      <c r="AH158" s="34"/>
      <c r="AI158" s="125"/>
      <c r="AJ158" s="34"/>
      <c r="AK158" s="124"/>
    </row>
    <row r="159" spans="1:37" ht="15.75" customHeight="1">
      <c r="A159" s="34"/>
      <c r="B159" s="34"/>
      <c r="C159" s="123"/>
      <c r="D159" s="34"/>
      <c r="E159" s="34"/>
      <c r="F159" s="34"/>
      <c r="G159" s="34"/>
      <c r="H159" s="34"/>
      <c r="I159" s="34"/>
      <c r="J159" s="34"/>
      <c r="K159" s="125"/>
      <c r="L159" s="34"/>
      <c r="M159" s="124"/>
      <c r="N159" s="34"/>
      <c r="O159" s="123"/>
      <c r="P159" s="34"/>
      <c r="Q159" s="34"/>
      <c r="R159" s="34"/>
      <c r="S159" s="34"/>
      <c r="T159" s="34"/>
      <c r="U159" s="34"/>
      <c r="V159" s="34"/>
      <c r="W159" s="125"/>
      <c r="X159" s="34"/>
      <c r="Y159" s="124"/>
      <c r="Z159" s="34"/>
      <c r="AA159" s="123"/>
      <c r="AB159" s="34"/>
      <c r="AC159" s="34"/>
      <c r="AD159" s="34"/>
      <c r="AE159" s="34"/>
      <c r="AF159" s="34"/>
      <c r="AG159" s="34"/>
      <c r="AH159" s="34"/>
      <c r="AI159" s="125"/>
      <c r="AJ159" s="34"/>
      <c r="AK159" s="124"/>
    </row>
    <row r="160" spans="1:37" ht="15.75" customHeight="1">
      <c r="A160" s="34"/>
      <c r="B160" s="34"/>
      <c r="C160" s="123"/>
      <c r="D160" s="34"/>
      <c r="E160" s="34"/>
      <c r="F160" s="34"/>
      <c r="G160" s="34"/>
      <c r="H160" s="34"/>
      <c r="I160" s="34"/>
      <c r="J160" s="34"/>
      <c r="K160" s="125"/>
      <c r="L160" s="34"/>
      <c r="M160" s="124"/>
      <c r="N160" s="34"/>
      <c r="O160" s="123"/>
      <c r="P160" s="34"/>
      <c r="Q160" s="34"/>
      <c r="R160" s="34"/>
      <c r="S160" s="34"/>
      <c r="T160" s="34"/>
      <c r="U160" s="34"/>
      <c r="V160" s="34"/>
      <c r="W160" s="125"/>
      <c r="X160" s="34"/>
      <c r="Y160" s="124"/>
      <c r="Z160" s="34"/>
      <c r="AA160" s="123"/>
      <c r="AB160" s="34"/>
      <c r="AC160" s="34"/>
      <c r="AD160" s="34"/>
      <c r="AE160" s="34"/>
      <c r="AF160" s="34"/>
      <c r="AG160" s="34"/>
      <c r="AH160" s="34"/>
      <c r="AI160" s="125"/>
      <c r="AJ160" s="34"/>
      <c r="AK160" s="124"/>
    </row>
    <row r="161" spans="1:37" ht="15.75" customHeight="1">
      <c r="A161" s="34"/>
      <c r="B161" s="34"/>
      <c r="C161" s="123"/>
      <c r="D161" s="34"/>
      <c r="E161" s="34"/>
      <c r="F161" s="34"/>
      <c r="G161" s="34"/>
      <c r="H161" s="34"/>
      <c r="I161" s="34"/>
      <c r="J161" s="34"/>
      <c r="K161" s="125"/>
      <c r="L161" s="34"/>
      <c r="M161" s="124"/>
      <c r="N161" s="34"/>
      <c r="O161" s="123"/>
      <c r="P161" s="34"/>
      <c r="Q161" s="34"/>
      <c r="R161" s="34"/>
      <c r="S161" s="34"/>
      <c r="T161" s="34"/>
      <c r="U161" s="34"/>
      <c r="V161" s="34"/>
      <c r="W161" s="125"/>
      <c r="X161" s="34"/>
      <c r="Y161" s="124"/>
      <c r="Z161" s="34"/>
      <c r="AA161" s="123"/>
      <c r="AB161" s="34"/>
      <c r="AC161" s="34"/>
      <c r="AD161" s="34"/>
      <c r="AE161" s="34"/>
      <c r="AF161" s="34"/>
      <c r="AG161" s="34"/>
      <c r="AH161" s="34"/>
      <c r="AI161" s="125"/>
      <c r="AJ161" s="34"/>
      <c r="AK161" s="124"/>
    </row>
    <row r="162" spans="1:37" ht="15.75" customHeight="1">
      <c r="A162" s="34"/>
      <c r="B162" s="34"/>
      <c r="C162" s="123"/>
      <c r="D162" s="34"/>
      <c r="E162" s="34"/>
      <c r="F162" s="34"/>
      <c r="G162" s="34"/>
      <c r="H162" s="34"/>
      <c r="I162" s="34"/>
      <c r="J162" s="34"/>
      <c r="K162" s="125"/>
      <c r="L162" s="34"/>
      <c r="M162" s="124"/>
      <c r="N162" s="34"/>
      <c r="O162" s="123"/>
      <c r="P162" s="34"/>
      <c r="Q162" s="34"/>
      <c r="R162" s="34"/>
      <c r="S162" s="34"/>
      <c r="T162" s="34"/>
      <c r="U162" s="34"/>
      <c r="V162" s="34"/>
      <c r="W162" s="125"/>
      <c r="X162" s="34"/>
      <c r="Y162" s="124"/>
      <c r="Z162" s="34"/>
      <c r="AA162" s="123"/>
      <c r="AB162" s="34"/>
      <c r="AC162" s="34"/>
      <c r="AD162" s="34"/>
      <c r="AE162" s="34"/>
      <c r="AF162" s="34"/>
      <c r="AG162" s="34"/>
      <c r="AH162" s="34"/>
      <c r="AI162" s="125"/>
      <c r="AJ162" s="34"/>
      <c r="AK162" s="124"/>
    </row>
    <row r="163" spans="1:37" ht="15.75" customHeight="1">
      <c r="A163" s="34"/>
      <c r="B163" s="34"/>
      <c r="C163" s="123"/>
      <c r="D163" s="34"/>
      <c r="E163" s="34"/>
      <c r="F163" s="34"/>
      <c r="G163" s="34"/>
      <c r="H163" s="34"/>
      <c r="I163" s="34"/>
      <c r="J163" s="34"/>
      <c r="K163" s="125"/>
      <c r="L163" s="34"/>
      <c r="M163" s="124"/>
      <c r="N163" s="34"/>
      <c r="O163" s="123"/>
      <c r="P163" s="34"/>
      <c r="Q163" s="34"/>
      <c r="R163" s="34"/>
      <c r="S163" s="34"/>
      <c r="T163" s="34"/>
      <c r="U163" s="34"/>
      <c r="V163" s="34"/>
      <c r="W163" s="125"/>
      <c r="X163" s="34"/>
      <c r="Y163" s="124"/>
      <c r="Z163" s="34"/>
      <c r="AA163" s="123"/>
      <c r="AB163" s="34"/>
      <c r="AC163" s="34"/>
      <c r="AD163" s="34"/>
      <c r="AE163" s="34"/>
      <c r="AF163" s="34"/>
      <c r="AG163" s="34"/>
      <c r="AH163" s="34"/>
      <c r="AI163" s="125"/>
      <c r="AJ163" s="34"/>
      <c r="AK163" s="124"/>
    </row>
    <row r="164" spans="1:37" ht="15.75" customHeight="1">
      <c r="A164" s="34"/>
      <c r="B164" s="34"/>
      <c r="C164" s="123"/>
      <c r="D164" s="34"/>
      <c r="E164" s="34"/>
      <c r="F164" s="34"/>
      <c r="G164" s="34"/>
      <c r="H164" s="34"/>
      <c r="I164" s="34"/>
      <c r="J164" s="34"/>
      <c r="K164" s="125"/>
      <c r="L164" s="34"/>
      <c r="M164" s="124"/>
      <c r="N164" s="34"/>
      <c r="O164" s="123"/>
      <c r="P164" s="34"/>
      <c r="Q164" s="34"/>
      <c r="R164" s="34"/>
      <c r="S164" s="34"/>
      <c r="T164" s="34"/>
      <c r="U164" s="34"/>
      <c r="V164" s="34"/>
      <c r="W164" s="125"/>
      <c r="X164" s="34"/>
      <c r="Y164" s="124"/>
      <c r="Z164" s="34"/>
      <c r="AA164" s="123"/>
      <c r="AB164" s="34"/>
      <c r="AC164" s="34"/>
      <c r="AD164" s="34"/>
      <c r="AE164" s="34"/>
      <c r="AF164" s="34"/>
      <c r="AG164" s="34"/>
      <c r="AH164" s="34"/>
      <c r="AI164" s="125"/>
      <c r="AJ164" s="34"/>
      <c r="AK164" s="124"/>
    </row>
    <row r="165" spans="1:37" ht="15.75" customHeight="1">
      <c r="A165" s="34"/>
      <c r="B165" s="34"/>
      <c r="C165" s="123"/>
      <c r="D165" s="34"/>
      <c r="E165" s="34"/>
      <c r="F165" s="34"/>
      <c r="G165" s="34"/>
      <c r="H165" s="34"/>
      <c r="I165" s="34"/>
      <c r="J165" s="34"/>
      <c r="K165" s="125"/>
      <c r="L165" s="34"/>
      <c r="M165" s="124"/>
      <c r="N165" s="34"/>
      <c r="O165" s="123"/>
      <c r="P165" s="34"/>
      <c r="Q165" s="34"/>
      <c r="R165" s="34"/>
      <c r="S165" s="34"/>
      <c r="T165" s="34"/>
      <c r="U165" s="34"/>
      <c r="V165" s="34"/>
      <c r="W165" s="125"/>
      <c r="X165" s="34"/>
      <c r="Y165" s="124"/>
      <c r="Z165" s="34"/>
      <c r="AA165" s="123"/>
      <c r="AB165" s="34"/>
      <c r="AC165" s="34"/>
      <c r="AD165" s="34"/>
      <c r="AE165" s="34"/>
      <c r="AF165" s="34"/>
      <c r="AG165" s="34"/>
      <c r="AH165" s="34"/>
      <c r="AI165" s="125"/>
      <c r="AJ165" s="34"/>
      <c r="AK165" s="124"/>
    </row>
    <row r="166" spans="1:37" ht="15.75" customHeight="1">
      <c r="A166" s="34"/>
      <c r="B166" s="34"/>
      <c r="C166" s="123"/>
      <c r="D166" s="34"/>
      <c r="E166" s="34"/>
      <c r="F166" s="34"/>
      <c r="G166" s="34"/>
      <c r="H166" s="34"/>
      <c r="I166" s="34"/>
      <c r="J166" s="34"/>
      <c r="K166" s="125"/>
      <c r="L166" s="34"/>
      <c r="M166" s="124"/>
      <c r="N166" s="34"/>
      <c r="O166" s="123"/>
      <c r="P166" s="34"/>
      <c r="Q166" s="34"/>
      <c r="R166" s="34"/>
      <c r="S166" s="34"/>
      <c r="T166" s="34"/>
      <c r="U166" s="34"/>
      <c r="V166" s="34"/>
      <c r="W166" s="125"/>
      <c r="X166" s="34"/>
      <c r="Y166" s="124"/>
      <c r="Z166" s="34"/>
      <c r="AA166" s="123"/>
      <c r="AB166" s="34"/>
      <c r="AC166" s="34"/>
      <c r="AD166" s="34"/>
      <c r="AE166" s="34"/>
      <c r="AF166" s="34"/>
      <c r="AG166" s="34"/>
      <c r="AH166" s="34"/>
      <c r="AI166" s="125"/>
      <c r="AJ166" s="34"/>
      <c r="AK166" s="124"/>
    </row>
    <row r="167" spans="1:37" ht="15.75" customHeight="1">
      <c r="A167" s="34"/>
      <c r="B167" s="34"/>
      <c r="C167" s="123"/>
      <c r="D167" s="34"/>
      <c r="E167" s="34"/>
      <c r="F167" s="34"/>
      <c r="G167" s="34"/>
      <c r="H167" s="34"/>
      <c r="I167" s="34"/>
      <c r="J167" s="34"/>
      <c r="K167" s="125"/>
      <c r="L167" s="34"/>
      <c r="M167" s="124"/>
      <c r="N167" s="34"/>
      <c r="O167" s="123"/>
      <c r="P167" s="34"/>
      <c r="Q167" s="34"/>
      <c r="R167" s="34"/>
      <c r="S167" s="34"/>
      <c r="T167" s="34"/>
      <c r="U167" s="34"/>
      <c r="V167" s="34"/>
      <c r="W167" s="125"/>
      <c r="X167" s="34"/>
      <c r="Y167" s="124"/>
      <c r="Z167" s="34"/>
      <c r="AA167" s="123"/>
      <c r="AB167" s="34"/>
      <c r="AC167" s="34"/>
      <c r="AD167" s="34"/>
      <c r="AE167" s="34"/>
      <c r="AF167" s="34"/>
      <c r="AG167" s="34"/>
      <c r="AH167" s="34"/>
      <c r="AI167" s="125"/>
      <c r="AJ167" s="34"/>
      <c r="AK167" s="124"/>
    </row>
    <row r="168" spans="1:37" ht="15.75" customHeight="1">
      <c r="A168" s="34"/>
      <c r="B168" s="34"/>
      <c r="C168" s="123"/>
      <c r="D168" s="34"/>
      <c r="E168" s="34"/>
      <c r="F168" s="34"/>
      <c r="G168" s="34"/>
      <c r="H168" s="34"/>
      <c r="I168" s="34"/>
      <c r="J168" s="34"/>
      <c r="K168" s="125"/>
      <c r="L168" s="34"/>
      <c r="M168" s="124"/>
      <c r="N168" s="34"/>
      <c r="O168" s="123"/>
      <c r="P168" s="34"/>
      <c r="Q168" s="34"/>
      <c r="R168" s="34"/>
      <c r="S168" s="34"/>
      <c r="T168" s="34"/>
      <c r="U168" s="34"/>
      <c r="V168" s="34"/>
      <c r="W168" s="125"/>
      <c r="X168" s="34"/>
      <c r="Y168" s="124"/>
      <c r="Z168" s="34"/>
      <c r="AA168" s="123"/>
      <c r="AB168" s="34"/>
      <c r="AC168" s="34"/>
      <c r="AD168" s="34"/>
      <c r="AE168" s="34"/>
      <c r="AF168" s="34"/>
      <c r="AG168" s="34"/>
      <c r="AH168" s="34"/>
      <c r="AI168" s="125"/>
      <c r="AJ168" s="34"/>
      <c r="AK168" s="124"/>
    </row>
    <row r="169" spans="1:37" ht="15.75" customHeight="1">
      <c r="A169" s="34"/>
      <c r="B169" s="34"/>
      <c r="C169" s="123"/>
      <c r="D169" s="34"/>
      <c r="E169" s="34"/>
      <c r="F169" s="34"/>
      <c r="G169" s="34"/>
      <c r="H169" s="34"/>
      <c r="I169" s="34"/>
      <c r="J169" s="34"/>
      <c r="K169" s="125"/>
      <c r="L169" s="34"/>
      <c r="M169" s="124"/>
      <c r="N169" s="34"/>
      <c r="O169" s="123"/>
      <c r="P169" s="34"/>
      <c r="Q169" s="34"/>
      <c r="R169" s="34"/>
      <c r="S169" s="34"/>
      <c r="T169" s="34"/>
      <c r="U169" s="34"/>
      <c r="V169" s="34"/>
      <c r="W169" s="125"/>
      <c r="X169" s="34"/>
      <c r="Y169" s="124"/>
      <c r="Z169" s="34"/>
      <c r="AA169" s="123"/>
      <c r="AB169" s="34"/>
      <c r="AC169" s="34"/>
      <c r="AD169" s="34"/>
      <c r="AE169" s="34"/>
      <c r="AF169" s="34"/>
      <c r="AG169" s="34"/>
      <c r="AH169" s="34"/>
      <c r="AI169" s="125"/>
      <c r="AJ169" s="34"/>
      <c r="AK169" s="124"/>
    </row>
    <row r="170" spans="1:37" ht="15.75" customHeight="1">
      <c r="A170" s="34"/>
      <c r="B170" s="34"/>
      <c r="C170" s="123"/>
      <c r="D170" s="34"/>
      <c r="E170" s="34"/>
      <c r="F170" s="34"/>
      <c r="G170" s="34"/>
      <c r="H170" s="34"/>
      <c r="I170" s="34"/>
      <c r="J170" s="34"/>
      <c r="K170" s="125"/>
      <c r="L170" s="34"/>
      <c r="M170" s="124"/>
      <c r="N170" s="34"/>
      <c r="O170" s="123"/>
      <c r="P170" s="34"/>
      <c r="Q170" s="34"/>
      <c r="R170" s="34"/>
      <c r="S170" s="34"/>
      <c r="T170" s="34"/>
      <c r="U170" s="34"/>
      <c r="V170" s="34"/>
      <c r="W170" s="125"/>
      <c r="X170" s="34"/>
      <c r="Y170" s="124"/>
      <c r="Z170" s="34"/>
      <c r="AA170" s="123"/>
      <c r="AB170" s="34"/>
      <c r="AC170" s="34"/>
      <c r="AD170" s="34"/>
      <c r="AE170" s="34"/>
      <c r="AF170" s="34"/>
      <c r="AG170" s="34"/>
      <c r="AH170" s="34"/>
      <c r="AI170" s="125"/>
      <c r="AJ170" s="34"/>
      <c r="AK170" s="124"/>
    </row>
    <row r="171" spans="1:37" ht="15.75" customHeight="1">
      <c r="A171" s="34"/>
      <c r="B171" s="34"/>
      <c r="C171" s="123"/>
      <c r="D171" s="34"/>
      <c r="E171" s="34"/>
      <c r="F171" s="34"/>
      <c r="G171" s="34"/>
      <c r="H171" s="34"/>
      <c r="I171" s="34"/>
      <c r="J171" s="34"/>
      <c r="K171" s="125"/>
      <c r="L171" s="34"/>
      <c r="M171" s="124"/>
      <c r="N171" s="34"/>
      <c r="O171" s="123"/>
      <c r="P171" s="34"/>
      <c r="Q171" s="34"/>
      <c r="R171" s="34"/>
      <c r="S171" s="34"/>
      <c r="T171" s="34"/>
      <c r="U171" s="34"/>
      <c r="V171" s="34"/>
      <c r="W171" s="125"/>
      <c r="X171" s="34"/>
      <c r="Y171" s="124"/>
      <c r="Z171" s="34"/>
      <c r="AA171" s="123"/>
      <c r="AB171" s="34"/>
      <c r="AC171" s="34"/>
      <c r="AD171" s="34"/>
      <c r="AE171" s="34"/>
      <c r="AF171" s="34"/>
      <c r="AG171" s="34"/>
      <c r="AH171" s="34"/>
      <c r="AI171" s="125"/>
      <c r="AJ171" s="34"/>
      <c r="AK171" s="124"/>
    </row>
    <row r="172" spans="1:37" ht="15.75" customHeight="1">
      <c r="A172" s="34"/>
      <c r="B172" s="34"/>
      <c r="C172" s="123"/>
      <c r="D172" s="34"/>
      <c r="E172" s="34"/>
      <c r="F172" s="34"/>
      <c r="G172" s="34"/>
      <c r="H172" s="34"/>
      <c r="I172" s="34"/>
      <c r="J172" s="34"/>
      <c r="K172" s="125"/>
      <c r="L172" s="34"/>
      <c r="M172" s="124"/>
      <c r="N172" s="34"/>
      <c r="O172" s="123"/>
      <c r="P172" s="34"/>
      <c r="Q172" s="34"/>
      <c r="R172" s="34"/>
      <c r="S172" s="34"/>
      <c r="T172" s="34"/>
      <c r="U172" s="34"/>
      <c r="V172" s="34"/>
      <c r="W172" s="125"/>
      <c r="X172" s="34"/>
      <c r="Y172" s="124"/>
      <c r="Z172" s="34"/>
      <c r="AA172" s="123"/>
      <c r="AB172" s="34"/>
      <c r="AC172" s="34"/>
      <c r="AD172" s="34"/>
      <c r="AE172" s="34"/>
      <c r="AF172" s="34"/>
      <c r="AG172" s="34"/>
      <c r="AH172" s="34"/>
      <c r="AI172" s="125"/>
      <c r="AJ172" s="34"/>
      <c r="AK172" s="124"/>
    </row>
    <row r="173" spans="1:37" ht="15.75" customHeight="1">
      <c r="A173" s="34"/>
      <c r="B173" s="34"/>
      <c r="C173" s="123"/>
      <c r="D173" s="34"/>
      <c r="E173" s="34"/>
      <c r="F173" s="34"/>
      <c r="G173" s="34"/>
      <c r="H173" s="34"/>
      <c r="I173" s="34"/>
      <c r="J173" s="34"/>
      <c r="K173" s="125"/>
      <c r="L173" s="34"/>
      <c r="M173" s="124"/>
      <c r="N173" s="34"/>
      <c r="O173" s="123"/>
      <c r="P173" s="34"/>
      <c r="Q173" s="34"/>
      <c r="R173" s="34"/>
      <c r="S173" s="34"/>
      <c r="T173" s="34"/>
      <c r="U173" s="34"/>
      <c r="V173" s="34"/>
      <c r="W173" s="125"/>
      <c r="X173" s="34"/>
      <c r="Y173" s="124"/>
      <c r="Z173" s="34"/>
      <c r="AA173" s="123"/>
      <c r="AB173" s="34"/>
      <c r="AC173" s="34"/>
      <c r="AD173" s="34"/>
      <c r="AE173" s="34"/>
      <c r="AF173" s="34"/>
      <c r="AG173" s="34"/>
      <c r="AH173" s="34"/>
      <c r="AI173" s="125"/>
      <c r="AJ173" s="34"/>
      <c r="AK173" s="124"/>
    </row>
    <row r="174" spans="1:37" ht="15.75" customHeight="1">
      <c r="A174" s="34"/>
      <c r="B174" s="34"/>
      <c r="C174" s="123"/>
      <c r="D174" s="34"/>
      <c r="E174" s="34"/>
      <c r="F174" s="34"/>
      <c r="G174" s="34"/>
      <c r="H174" s="34"/>
      <c r="I174" s="34"/>
      <c r="J174" s="34"/>
      <c r="K174" s="125"/>
      <c r="L174" s="34"/>
      <c r="M174" s="124"/>
      <c r="N174" s="34"/>
      <c r="O174" s="123"/>
      <c r="P174" s="34"/>
      <c r="Q174" s="34"/>
      <c r="R174" s="34"/>
      <c r="S174" s="34"/>
      <c r="T174" s="34"/>
      <c r="U174" s="34"/>
      <c r="V174" s="34"/>
      <c r="W174" s="125"/>
      <c r="X174" s="34"/>
      <c r="Y174" s="124"/>
      <c r="Z174" s="34"/>
      <c r="AA174" s="123"/>
      <c r="AB174" s="34"/>
      <c r="AC174" s="34"/>
      <c r="AD174" s="34"/>
      <c r="AE174" s="34"/>
      <c r="AF174" s="34"/>
      <c r="AG174" s="34"/>
      <c r="AH174" s="34"/>
      <c r="AI174" s="125"/>
      <c r="AJ174" s="34"/>
      <c r="AK174" s="124"/>
    </row>
    <row r="175" spans="1:37" ht="15.75" customHeight="1">
      <c r="A175" s="34"/>
      <c r="B175" s="34"/>
      <c r="C175" s="123"/>
      <c r="D175" s="34"/>
      <c r="E175" s="34"/>
      <c r="F175" s="34"/>
      <c r="G175" s="34"/>
      <c r="H175" s="34"/>
      <c r="I175" s="34"/>
      <c r="J175" s="34"/>
      <c r="K175" s="125"/>
      <c r="L175" s="34"/>
      <c r="M175" s="124"/>
      <c r="N175" s="34"/>
      <c r="O175" s="123"/>
      <c r="P175" s="34"/>
      <c r="Q175" s="34"/>
      <c r="R175" s="34"/>
      <c r="S175" s="34"/>
      <c r="T175" s="34"/>
      <c r="U175" s="34"/>
      <c r="V175" s="34"/>
      <c r="W175" s="125"/>
      <c r="X175" s="34"/>
      <c r="Y175" s="124"/>
      <c r="Z175" s="34"/>
      <c r="AA175" s="123"/>
      <c r="AB175" s="34"/>
      <c r="AC175" s="34"/>
      <c r="AD175" s="34"/>
      <c r="AE175" s="34"/>
      <c r="AF175" s="34"/>
      <c r="AG175" s="34"/>
      <c r="AH175" s="34"/>
      <c r="AI175" s="125"/>
      <c r="AJ175" s="34"/>
      <c r="AK175" s="124"/>
    </row>
    <row r="176" spans="1:37" ht="15.75" customHeight="1">
      <c r="A176" s="34"/>
      <c r="B176" s="34"/>
      <c r="C176" s="123"/>
      <c r="D176" s="34"/>
      <c r="E176" s="34"/>
      <c r="F176" s="34"/>
      <c r="G176" s="34"/>
      <c r="H176" s="34"/>
      <c r="I176" s="34"/>
      <c r="J176" s="34"/>
      <c r="K176" s="125"/>
      <c r="L176" s="34"/>
      <c r="M176" s="124"/>
      <c r="N176" s="34"/>
      <c r="O176" s="123"/>
      <c r="P176" s="34"/>
      <c r="Q176" s="34"/>
      <c r="R176" s="34"/>
      <c r="S176" s="34"/>
      <c r="T176" s="34"/>
      <c r="U176" s="34"/>
      <c r="V176" s="34"/>
      <c r="W176" s="125"/>
      <c r="X176" s="34"/>
      <c r="Y176" s="124"/>
      <c r="Z176" s="34"/>
      <c r="AA176" s="123"/>
      <c r="AB176" s="34"/>
      <c r="AC176" s="34"/>
      <c r="AD176" s="34"/>
      <c r="AE176" s="34"/>
      <c r="AF176" s="34"/>
      <c r="AG176" s="34"/>
      <c r="AH176" s="34"/>
      <c r="AI176" s="125"/>
      <c r="AJ176" s="34"/>
      <c r="AK176" s="124"/>
    </row>
    <row r="177" spans="1:37" ht="15.75" customHeight="1">
      <c r="A177" s="34"/>
      <c r="B177" s="34"/>
      <c r="C177" s="123"/>
      <c r="D177" s="34"/>
      <c r="E177" s="34"/>
      <c r="F177" s="34"/>
      <c r="G177" s="34"/>
      <c r="H177" s="34"/>
      <c r="I177" s="34"/>
      <c r="J177" s="34"/>
      <c r="K177" s="125"/>
      <c r="L177" s="34"/>
      <c r="M177" s="124"/>
      <c r="N177" s="34"/>
      <c r="O177" s="123"/>
      <c r="P177" s="34"/>
      <c r="Q177" s="34"/>
      <c r="R177" s="34"/>
      <c r="S177" s="34"/>
      <c r="T177" s="34"/>
      <c r="U177" s="34"/>
      <c r="V177" s="34"/>
      <c r="W177" s="125"/>
      <c r="X177" s="34"/>
      <c r="Y177" s="124"/>
      <c r="Z177" s="34"/>
      <c r="AA177" s="123"/>
      <c r="AB177" s="34"/>
      <c r="AC177" s="34"/>
      <c r="AD177" s="34"/>
      <c r="AE177" s="34"/>
      <c r="AF177" s="34"/>
      <c r="AG177" s="34"/>
      <c r="AH177" s="34"/>
      <c r="AI177" s="125"/>
      <c r="AJ177" s="34"/>
      <c r="AK177" s="124"/>
    </row>
    <row r="178" spans="1:37" ht="15.75" customHeight="1">
      <c r="A178" s="34"/>
      <c r="B178" s="34"/>
      <c r="C178" s="123"/>
      <c r="D178" s="34"/>
      <c r="E178" s="34"/>
      <c r="F178" s="34"/>
      <c r="G178" s="34"/>
      <c r="H178" s="34"/>
      <c r="I178" s="34"/>
      <c r="J178" s="34"/>
      <c r="K178" s="125"/>
      <c r="L178" s="34"/>
      <c r="M178" s="124"/>
      <c r="N178" s="34"/>
      <c r="O178" s="123"/>
      <c r="P178" s="34"/>
      <c r="Q178" s="34"/>
      <c r="R178" s="34"/>
      <c r="S178" s="34"/>
      <c r="T178" s="34"/>
      <c r="U178" s="34"/>
      <c r="V178" s="34"/>
      <c r="W178" s="125"/>
      <c r="X178" s="34"/>
      <c r="Y178" s="124"/>
      <c r="Z178" s="34"/>
      <c r="AA178" s="123"/>
      <c r="AB178" s="34"/>
      <c r="AC178" s="34"/>
      <c r="AD178" s="34"/>
      <c r="AE178" s="34"/>
      <c r="AF178" s="34"/>
      <c r="AG178" s="34"/>
      <c r="AH178" s="34"/>
      <c r="AI178" s="125"/>
      <c r="AJ178" s="34"/>
      <c r="AK178" s="124"/>
    </row>
    <row r="179" spans="1:37" ht="15.75" customHeight="1">
      <c r="A179" s="34"/>
      <c r="B179" s="34"/>
      <c r="C179" s="123"/>
      <c r="D179" s="34"/>
      <c r="E179" s="34"/>
      <c r="F179" s="34"/>
      <c r="G179" s="34"/>
      <c r="H179" s="34"/>
      <c r="I179" s="34"/>
      <c r="J179" s="34"/>
      <c r="K179" s="125"/>
      <c r="L179" s="34"/>
      <c r="M179" s="124"/>
      <c r="N179" s="34"/>
      <c r="O179" s="123"/>
      <c r="P179" s="34"/>
      <c r="Q179" s="34"/>
      <c r="R179" s="34"/>
      <c r="S179" s="34"/>
      <c r="T179" s="34"/>
      <c r="U179" s="34"/>
      <c r="V179" s="34"/>
      <c r="W179" s="125"/>
      <c r="X179" s="34"/>
      <c r="Y179" s="124"/>
      <c r="Z179" s="34"/>
      <c r="AA179" s="123"/>
      <c r="AB179" s="34"/>
      <c r="AC179" s="34"/>
      <c r="AD179" s="34"/>
      <c r="AE179" s="34"/>
      <c r="AF179" s="34"/>
      <c r="AG179" s="34"/>
      <c r="AH179" s="34"/>
      <c r="AI179" s="125"/>
      <c r="AJ179" s="34"/>
      <c r="AK179" s="124"/>
    </row>
    <row r="180" spans="1:37" ht="15.75" customHeight="1">
      <c r="A180" s="34"/>
      <c r="B180" s="34"/>
      <c r="C180" s="123"/>
      <c r="D180" s="34"/>
      <c r="E180" s="34"/>
      <c r="F180" s="34"/>
      <c r="G180" s="34"/>
      <c r="H180" s="34"/>
      <c r="I180" s="34"/>
      <c r="J180" s="34"/>
      <c r="K180" s="125"/>
      <c r="L180" s="34"/>
      <c r="M180" s="124"/>
      <c r="N180" s="34"/>
      <c r="O180" s="123"/>
      <c r="P180" s="34"/>
      <c r="Q180" s="34"/>
      <c r="R180" s="34"/>
      <c r="S180" s="34"/>
      <c r="T180" s="34"/>
      <c r="U180" s="34"/>
      <c r="V180" s="34"/>
      <c r="W180" s="125"/>
      <c r="X180" s="34"/>
      <c r="Y180" s="124"/>
      <c r="Z180" s="34"/>
      <c r="AA180" s="123"/>
      <c r="AB180" s="34"/>
      <c r="AC180" s="34"/>
      <c r="AD180" s="34"/>
      <c r="AE180" s="34"/>
      <c r="AF180" s="34"/>
      <c r="AG180" s="34"/>
      <c r="AH180" s="34"/>
      <c r="AI180" s="125"/>
      <c r="AJ180" s="34"/>
      <c r="AK180" s="124"/>
    </row>
    <row r="181" spans="1:37" ht="15.75" customHeight="1">
      <c r="A181" s="34"/>
      <c r="B181" s="34"/>
      <c r="C181" s="123"/>
      <c r="D181" s="34"/>
      <c r="E181" s="34"/>
      <c r="F181" s="34"/>
      <c r="G181" s="34"/>
      <c r="H181" s="34"/>
      <c r="I181" s="34"/>
      <c r="J181" s="34"/>
      <c r="K181" s="125"/>
      <c r="L181" s="34"/>
      <c r="M181" s="124"/>
      <c r="N181" s="34"/>
      <c r="O181" s="123"/>
      <c r="P181" s="34"/>
      <c r="Q181" s="34"/>
      <c r="R181" s="34"/>
      <c r="S181" s="34"/>
      <c r="T181" s="34"/>
      <c r="U181" s="34"/>
      <c r="V181" s="34"/>
      <c r="W181" s="125"/>
      <c r="X181" s="34"/>
      <c r="Y181" s="124"/>
      <c r="Z181" s="34"/>
      <c r="AA181" s="123"/>
      <c r="AB181" s="34"/>
      <c r="AC181" s="34"/>
      <c r="AD181" s="34"/>
      <c r="AE181" s="34"/>
      <c r="AF181" s="34"/>
      <c r="AG181" s="34"/>
      <c r="AH181" s="34"/>
      <c r="AI181" s="125"/>
      <c r="AJ181" s="34"/>
      <c r="AK181" s="124"/>
    </row>
    <row r="182" spans="1:37" ht="15.75" customHeight="1">
      <c r="A182" s="34"/>
      <c r="B182" s="34"/>
      <c r="C182" s="123"/>
      <c r="D182" s="34"/>
      <c r="E182" s="34"/>
      <c r="F182" s="34"/>
      <c r="G182" s="34"/>
      <c r="H182" s="34"/>
      <c r="I182" s="34"/>
      <c r="J182" s="34"/>
      <c r="K182" s="125"/>
      <c r="L182" s="34"/>
      <c r="M182" s="124"/>
      <c r="N182" s="34"/>
      <c r="O182" s="123"/>
      <c r="P182" s="34"/>
      <c r="Q182" s="34"/>
      <c r="R182" s="34"/>
      <c r="S182" s="34"/>
      <c r="T182" s="34"/>
      <c r="U182" s="34"/>
      <c r="V182" s="34"/>
      <c r="W182" s="125"/>
      <c r="X182" s="34"/>
      <c r="Y182" s="124"/>
      <c r="Z182" s="34"/>
      <c r="AA182" s="123"/>
      <c r="AB182" s="34"/>
      <c r="AC182" s="34"/>
      <c r="AD182" s="34"/>
      <c r="AE182" s="34"/>
      <c r="AF182" s="34"/>
      <c r="AG182" s="34"/>
      <c r="AH182" s="34"/>
      <c r="AI182" s="125"/>
      <c r="AJ182" s="34"/>
      <c r="AK182" s="124"/>
    </row>
    <row r="183" spans="1:37" ht="15.75" customHeight="1">
      <c r="A183" s="34"/>
      <c r="B183" s="34"/>
      <c r="C183" s="123"/>
      <c r="D183" s="34"/>
      <c r="E183" s="34"/>
      <c r="F183" s="34"/>
      <c r="G183" s="34"/>
      <c r="H183" s="34"/>
      <c r="I183" s="34"/>
      <c r="J183" s="34"/>
      <c r="K183" s="125"/>
      <c r="L183" s="34"/>
      <c r="M183" s="124"/>
      <c r="N183" s="34"/>
      <c r="O183" s="123"/>
      <c r="P183" s="34"/>
      <c r="Q183" s="34"/>
      <c r="R183" s="34"/>
      <c r="S183" s="34"/>
      <c r="T183" s="34"/>
      <c r="U183" s="34"/>
      <c r="V183" s="34"/>
      <c r="W183" s="125"/>
      <c r="X183" s="34"/>
      <c r="Y183" s="124"/>
      <c r="Z183" s="34"/>
      <c r="AA183" s="123"/>
      <c r="AB183" s="34"/>
      <c r="AC183" s="34"/>
      <c r="AD183" s="34"/>
      <c r="AE183" s="34"/>
      <c r="AF183" s="34"/>
      <c r="AG183" s="34"/>
      <c r="AH183" s="34"/>
      <c r="AI183" s="125"/>
      <c r="AJ183" s="34"/>
      <c r="AK183" s="124"/>
    </row>
    <row r="184" spans="1:37" ht="15.75" customHeight="1">
      <c r="A184" s="34"/>
      <c r="B184" s="34"/>
      <c r="C184" s="123"/>
      <c r="D184" s="34"/>
      <c r="E184" s="34"/>
      <c r="F184" s="34"/>
      <c r="G184" s="34"/>
      <c r="H184" s="34"/>
      <c r="I184" s="34"/>
      <c r="J184" s="34"/>
      <c r="K184" s="125"/>
      <c r="L184" s="34"/>
      <c r="M184" s="124"/>
      <c r="N184" s="34"/>
      <c r="O184" s="123"/>
      <c r="P184" s="34"/>
      <c r="Q184" s="34"/>
      <c r="R184" s="34"/>
      <c r="S184" s="34"/>
      <c r="T184" s="34"/>
      <c r="U184" s="34"/>
      <c r="V184" s="34"/>
      <c r="W184" s="125"/>
      <c r="X184" s="34"/>
      <c r="Y184" s="124"/>
      <c r="Z184" s="34"/>
      <c r="AA184" s="123"/>
      <c r="AB184" s="34"/>
      <c r="AC184" s="34"/>
      <c r="AD184" s="34"/>
      <c r="AE184" s="34"/>
      <c r="AF184" s="34"/>
      <c r="AG184" s="34"/>
      <c r="AH184" s="34"/>
      <c r="AI184" s="125"/>
      <c r="AJ184" s="34"/>
      <c r="AK184" s="124"/>
    </row>
    <row r="185" spans="1:37" ht="15.75" customHeight="1">
      <c r="A185" s="34"/>
      <c r="B185" s="34"/>
      <c r="C185" s="123"/>
      <c r="D185" s="34"/>
      <c r="E185" s="34"/>
      <c r="F185" s="34"/>
      <c r="G185" s="34"/>
      <c r="H185" s="34"/>
      <c r="I185" s="34"/>
      <c r="J185" s="34"/>
      <c r="K185" s="125"/>
      <c r="L185" s="34"/>
      <c r="M185" s="124"/>
      <c r="N185" s="34"/>
      <c r="O185" s="123"/>
      <c r="P185" s="34"/>
      <c r="Q185" s="34"/>
      <c r="R185" s="34"/>
      <c r="S185" s="34"/>
      <c r="T185" s="34"/>
      <c r="U185" s="34"/>
      <c r="V185" s="34"/>
      <c r="W185" s="125"/>
      <c r="X185" s="34"/>
      <c r="Y185" s="124"/>
      <c r="Z185" s="34"/>
      <c r="AA185" s="123"/>
      <c r="AB185" s="34"/>
      <c r="AC185" s="34"/>
      <c r="AD185" s="34"/>
      <c r="AE185" s="34"/>
      <c r="AF185" s="34"/>
      <c r="AG185" s="34"/>
      <c r="AH185" s="34"/>
      <c r="AI185" s="125"/>
      <c r="AJ185" s="34"/>
      <c r="AK185" s="124"/>
    </row>
    <row r="186" spans="1:37" ht="15.75" customHeight="1">
      <c r="A186" s="34"/>
      <c r="B186" s="34"/>
      <c r="C186" s="123"/>
      <c r="D186" s="34"/>
      <c r="E186" s="34"/>
      <c r="F186" s="34"/>
      <c r="G186" s="34"/>
      <c r="H186" s="34"/>
      <c r="I186" s="34"/>
      <c r="J186" s="34"/>
      <c r="K186" s="125"/>
      <c r="L186" s="34"/>
      <c r="M186" s="124"/>
      <c r="N186" s="34"/>
      <c r="O186" s="123"/>
      <c r="P186" s="34"/>
      <c r="Q186" s="34"/>
      <c r="R186" s="34"/>
      <c r="S186" s="34"/>
      <c r="T186" s="34"/>
      <c r="U186" s="34"/>
      <c r="V186" s="34"/>
      <c r="W186" s="125"/>
      <c r="X186" s="34"/>
      <c r="Y186" s="124"/>
      <c r="Z186" s="34"/>
      <c r="AA186" s="123"/>
      <c r="AB186" s="34"/>
      <c r="AC186" s="34"/>
      <c r="AD186" s="34"/>
      <c r="AE186" s="34"/>
      <c r="AF186" s="34"/>
      <c r="AG186" s="34"/>
      <c r="AH186" s="34"/>
      <c r="AI186" s="125"/>
      <c r="AJ186" s="34"/>
      <c r="AK186" s="124"/>
    </row>
    <row r="187" spans="1:37" ht="15.75" customHeight="1">
      <c r="A187" s="34"/>
      <c r="B187" s="34"/>
      <c r="C187" s="123"/>
      <c r="D187" s="34"/>
      <c r="E187" s="34"/>
      <c r="F187" s="34"/>
      <c r="G187" s="34"/>
      <c r="H187" s="34"/>
      <c r="I187" s="34"/>
      <c r="J187" s="34"/>
      <c r="K187" s="125"/>
      <c r="L187" s="34"/>
      <c r="M187" s="124"/>
      <c r="N187" s="34"/>
      <c r="O187" s="123"/>
      <c r="P187" s="34"/>
      <c r="Q187" s="34"/>
      <c r="R187" s="34"/>
      <c r="S187" s="34"/>
      <c r="T187" s="34"/>
      <c r="U187" s="34"/>
      <c r="V187" s="34"/>
      <c r="W187" s="125"/>
      <c r="X187" s="34"/>
      <c r="Y187" s="124"/>
      <c r="Z187" s="34"/>
      <c r="AA187" s="123"/>
      <c r="AB187" s="34"/>
      <c r="AC187" s="34"/>
      <c r="AD187" s="34"/>
      <c r="AE187" s="34"/>
      <c r="AF187" s="34"/>
      <c r="AG187" s="34"/>
      <c r="AH187" s="34"/>
      <c r="AI187" s="125"/>
      <c r="AJ187" s="34"/>
      <c r="AK187" s="124"/>
    </row>
    <row r="188" spans="1:37" ht="15.75" customHeight="1">
      <c r="A188" s="34"/>
      <c r="B188" s="34"/>
      <c r="C188" s="123"/>
      <c r="D188" s="34"/>
      <c r="E188" s="34"/>
      <c r="F188" s="34"/>
      <c r="G188" s="34"/>
      <c r="H188" s="34"/>
      <c r="I188" s="34"/>
      <c r="J188" s="34"/>
      <c r="K188" s="125"/>
      <c r="L188" s="34"/>
      <c r="M188" s="124"/>
      <c r="N188" s="34"/>
      <c r="O188" s="123"/>
      <c r="P188" s="34"/>
      <c r="Q188" s="34"/>
      <c r="R188" s="34"/>
      <c r="S188" s="34"/>
      <c r="T188" s="34"/>
      <c r="U188" s="34"/>
      <c r="V188" s="34"/>
      <c r="W188" s="125"/>
      <c r="X188" s="34"/>
      <c r="Y188" s="124"/>
      <c r="Z188" s="34"/>
      <c r="AA188" s="123"/>
      <c r="AB188" s="34"/>
      <c r="AC188" s="34"/>
      <c r="AD188" s="34"/>
      <c r="AE188" s="34"/>
      <c r="AF188" s="34"/>
      <c r="AG188" s="34"/>
      <c r="AH188" s="34"/>
      <c r="AI188" s="125"/>
      <c r="AJ188" s="34"/>
      <c r="AK188" s="124"/>
    </row>
    <row r="189" spans="1:37" ht="15.75" customHeight="1">
      <c r="A189" s="34"/>
      <c r="B189" s="34"/>
      <c r="C189" s="123"/>
      <c r="D189" s="34"/>
      <c r="E189" s="34"/>
      <c r="F189" s="34"/>
      <c r="G189" s="34"/>
      <c r="H189" s="34"/>
      <c r="I189" s="34"/>
      <c r="J189" s="34"/>
      <c r="K189" s="125"/>
      <c r="L189" s="34"/>
      <c r="M189" s="124"/>
      <c r="N189" s="34"/>
      <c r="O189" s="123"/>
      <c r="P189" s="34"/>
      <c r="Q189" s="34"/>
      <c r="R189" s="34"/>
      <c r="S189" s="34"/>
      <c r="T189" s="34"/>
      <c r="U189" s="34"/>
      <c r="V189" s="34"/>
      <c r="W189" s="125"/>
      <c r="X189" s="34"/>
      <c r="Y189" s="124"/>
      <c r="Z189" s="34"/>
      <c r="AA189" s="123"/>
      <c r="AB189" s="34"/>
      <c r="AC189" s="34"/>
      <c r="AD189" s="34"/>
      <c r="AE189" s="34"/>
      <c r="AF189" s="34"/>
      <c r="AG189" s="34"/>
      <c r="AH189" s="34"/>
      <c r="AI189" s="125"/>
      <c r="AJ189" s="34"/>
      <c r="AK189" s="124"/>
    </row>
    <row r="190" spans="1:37" ht="15.75" customHeight="1">
      <c r="A190" s="34"/>
      <c r="B190" s="34"/>
      <c r="C190" s="123"/>
      <c r="D190" s="34"/>
      <c r="E190" s="34"/>
      <c r="F190" s="34"/>
      <c r="G190" s="34"/>
      <c r="H190" s="34"/>
      <c r="I190" s="34"/>
      <c r="J190" s="34"/>
      <c r="K190" s="125"/>
      <c r="L190" s="34"/>
      <c r="M190" s="124"/>
      <c r="N190" s="34"/>
      <c r="O190" s="123"/>
      <c r="P190" s="34"/>
      <c r="Q190" s="34"/>
      <c r="R190" s="34"/>
      <c r="S190" s="34"/>
      <c r="T190" s="34"/>
      <c r="U190" s="34"/>
      <c r="V190" s="34"/>
      <c r="W190" s="125"/>
      <c r="X190" s="34"/>
      <c r="Y190" s="124"/>
      <c r="Z190" s="34"/>
      <c r="AA190" s="123"/>
      <c r="AB190" s="34"/>
      <c r="AC190" s="34"/>
      <c r="AD190" s="34"/>
      <c r="AE190" s="34"/>
      <c r="AF190" s="34"/>
      <c r="AG190" s="34"/>
      <c r="AH190" s="34"/>
      <c r="AI190" s="125"/>
      <c r="AJ190" s="34"/>
      <c r="AK190" s="124"/>
    </row>
    <row r="191" spans="1:37" ht="15.75" customHeight="1">
      <c r="A191" s="34"/>
      <c r="B191" s="34"/>
      <c r="C191" s="123"/>
      <c r="D191" s="34"/>
      <c r="E191" s="34"/>
      <c r="F191" s="34"/>
      <c r="G191" s="34"/>
      <c r="H191" s="34"/>
      <c r="I191" s="34"/>
      <c r="J191" s="34"/>
      <c r="K191" s="125"/>
      <c r="L191" s="34"/>
      <c r="M191" s="124"/>
      <c r="N191" s="34"/>
      <c r="O191" s="123"/>
      <c r="P191" s="34"/>
      <c r="Q191" s="34"/>
      <c r="R191" s="34"/>
      <c r="S191" s="34"/>
      <c r="T191" s="34"/>
      <c r="U191" s="34"/>
      <c r="V191" s="34"/>
      <c r="W191" s="125"/>
      <c r="X191" s="34"/>
      <c r="Y191" s="124"/>
      <c r="Z191" s="34"/>
      <c r="AA191" s="123"/>
      <c r="AB191" s="34"/>
      <c r="AC191" s="34"/>
      <c r="AD191" s="34"/>
      <c r="AE191" s="34"/>
      <c r="AF191" s="34"/>
      <c r="AG191" s="34"/>
      <c r="AH191" s="34"/>
      <c r="AI191" s="125"/>
      <c r="AJ191" s="34"/>
      <c r="AK191" s="124"/>
    </row>
    <row r="192" spans="1:37" ht="15.75" customHeight="1">
      <c r="A192" s="34"/>
      <c r="B192" s="34"/>
      <c r="C192" s="123"/>
      <c r="D192" s="34"/>
      <c r="E192" s="34"/>
      <c r="F192" s="34"/>
      <c r="G192" s="34"/>
      <c r="H192" s="34"/>
      <c r="I192" s="34"/>
      <c r="J192" s="34"/>
      <c r="K192" s="125"/>
      <c r="L192" s="34"/>
      <c r="M192" s="124"/>
      <c r="N192" s="34"/>
      <c r="O192" s="123"/>
      <c r="P192" s="34"/>
      <c r="Q192" s="34"/>
      <c r="R192" s="34"/>
      <c r="S192" s="34"/>
      <c r="T192" s="34"/>
      <c r="U192" s="34"/>
      <c r="V192" s="34"/>
      <c r="W192" s="125"/>
      <c r="X192" s="34"/>
      <c r="Y192" s="124"/>
      <c r="Z192" s="34"/>
      <c r="AA192" s="123"/>
      <c r="AB192" s="34"/>
      <c r="AC192" s="34"/>
      <c r="AD192" s="34"/>
      <c r="AE192" s="34"/>
      <c r="AF192" s="34"/>
      <c r="AG192" s="34"/>
      <c r="AH192" s="34"/>
      <c r="AI192" s="125"/>
      <c r="AJ192" s="34"/>
      <c r="AK192" s="124"/>
    </row>
    <row r="193" spans="1:37" ht="15.75" customHeight="1">
      <c r="A193" s="34"/>
      <c r="B193" s="34"/>
      <c r="C193" s="123"/>
      <c r="D193" s="34"/>
      <c r="E193" s="34"/>
      <c r="F193" s="34"/>
      <c r="G193" s="34"/>
      <c r="H193" s="34"/>
      <c r="I193" s="34"/>
      <c r="J193" s="34"/>
      <c r="K193" s="125"/>
      <c r="L193" s="34"/>
      <c r="M193" s="124"/>
      <c r="N193" s="34"/>
      <c r="O193" s="123"/>
      <c r="P193" s="34"/>
      <c r="Q193" s="34"/>
      <c r="R193" s="34"/>
      <c r="S193" s="34"/>
      <c r="T193" s="34"/>
      <c r="U193" s="34"/>
      <c r="V193" s="34"/>
      <c r="W193" s="125"/>
      <c r="X193" s="34"/>
      <c r="Y193" s="124"/>
      <c r="Z193" s="34"/>
      <c r="AA193" s="123"/>
      <c r="AB193" s="34"/>
      <c r="AC193" s="34"/>
      <c r="AD193" s="34"/>
      <c r="AE193" s="34"/>
      <c r="AF193" s="34"/>
      <c r="AG193" s="34"/>
      <c r="AH193" s="34"/>
      <c r="AI193" s="125"/>
      <c r="AJ193" s="34"/>
      <c r="AK193" s="124"/>
    </row>
    <row r="194" spans="1:37" ht="15.75" customHeight="1">
      <c r="A194" s="34"/>
      <c r="B194" s="34"/>
      <c r="C194" s="123"/>
      <c r="D194" s="34"/>
      <c r="E194" s="34"/>
      <c r="F194" s="34"/>
      <c r="G194" s="34"/>
      <c r="H194" s="34"/>
      <c r="I194" s="34"/>
      <c r="J194" s="34"/>
      <c r="K194" s="125"/>
      <c r="L194" s="34"/>
      <c r="M194" s="124"/>
      <c r="N194" s="34"/>
      <c r="O194" s="123"/>
      <c r="P194" s="34"/>
      <c r="Q194" s="34"/>
      <c r="R194" s="34"/>
      <c r="S194" s="34"/>
      <c r="T194" s="34"/>
      <c r="U194" s="34"/>
      <c r="V194" s="34"/>
      <c r="W194" s="125"/>
      <c r="X194" s="34"/>
      <c r="Y194" s="124"/>
      <c r="Z194" s="34"/>
      <c r="AA194" s="123"/>
      <c r="AB194" s="34"/>
      <c r="AC194" s="34"/>
      <c r="AD194" s="34"/>
      <c r="AE194" s="34"/>
      <c r="AF194" s="34"/>
      <c r="AG194" s="34"/>
      <c r="AH194" s="34"/>
      <c r="AI194" s="125"/>
      <c r="AJ194" s="34"/>
      <c r="AK194" s="124"/>
    </row>
    <row r="195" spans="1:37" ht="15.75" customHeight="1">
      <c r="A195" s="34"/>
      <c r="B195" s="34"/>
      <c r="C195" s="123"/>
      <c r="D195" s="34"/>
      <c r="E195" s="34"/>
      <c r="F195" s="34"/>
      <c r="G195" s="34"/>
      <c r="H195" s="34"/>
      <c r="I195" s="34"/>
      <c r="J195" s="34"/>
      <c r="K195" s="125"/>
      <c r="L195" s="34"/>
      <c r="M195" s="124"/>
      <c r="N195" s="34"/>
      <c r="O195" s="123"/>
      <c r="P195" s="34"/>
      <c r="Q195" s="34"/>
      <c r="R195" s="34"/>
      <c r="S195" s="34"/>
      <c r="T195" s="34"/>
      <c r="U195" s="34"/>
      <c r="V195" s="34"/>
      <c r="W195" s="125"/>
      <c r="X195" s="34"/>
      <c r="Y195" s="124"/>
      <c r="Z195" s="34"/>
      <c r="AA195" s="123"/>
      <c r="AB195" s="34"/>
      <c r="AC195" s="34"/>
      <c r="AD195" s="34"/>
      <c r="AE195" s="34"/>
      <c r="AF195" s="34"/>
      <c r="AG195" s="34"/>
      <c r="AH195" s="34"/>
      <c r="AI195" s="125"/>
      <c r="AJ195" s="34"/>
      <c r="AK195" s="124"/>
    </row>
    <row r="196" spans="1:37" ht="15.75" customHeight="1">
      <c r="A196" s="34"/>
      <c r="B196" s="34"/>
      <c r="C196" s="123"/>
      <c r="D196" s="34"/>
      <c r="E196" s="34"/>
      <c r="F196" s="34"/>
      <c r="G196" s="34"/>
      <c r="H196" s="34"/>
      <c r="I196" s="34"/>
      <c r="J196" s="34"/>
      <c r="K196" s="125"/>
      <c r="L196" s="34"/>
      <c r="M196" s="124"/>
      <c r="N196" s="34"/>
      <c r="O196" s="123"/>
      <c r="P196" s="34"/>
      <c r="Q196" s="34"/>
      <c r="R196" s="34"/>
      <c r="S196" s="34"/>
      <c r="T196" s="34"/>
      <c r="U196" s="34"/>
      <c r="V196" s="34"/>
      <c r="W196" s="125"/>
      <c r="X196" s="34"/>
      <c r="Y196" s="124"/>
      <c r="Z196" s="34"/>
      <c r="AA196" s="123"/>
      <c r="AB196" s="34"/>
      <c r="AC196" s="34"/>
      <c r="AD196" s="34"/>
      <c r="AE196" s="34"/>
      <c r="AF196" s="34"/>
      <c r="AG196" s="34"/>
      <c r="AH196" s="34"/>
      <c r="AI196" s="125"/>
      <c r="AJ196" s="34"/>
      <c r="AK196" s="124"/>
    </row>
    <row r="197" spans="1:37" ht="15.75" customHeight="1">
      <c r="A197" s="34"/>
      <c r="B197" s="34"/>
      <c r="C197" s="123"/>
      <c r="D197" s="34"/>
      <c r="E197" s="34"/>
      <c r="F197" s="34"/>
      <c r="G197" s="34"/>
      <c r="H197" s="34"/>
      <c r="I197" s="34"/>
      <c r="J197" s="34"/>
      <c r="K197" s="125"/>
      <c r="L197" s="34"/>
      <c r="M197" s="124"/>
      <c r="N197" s="34"/>
      <c r="O197" s="123"/>
      <c r="P197" s="34"/>
      <c r="Q197" s="34"/>
      <c r="R197" s="34"/>
      <c r="S197" s="34"/>
      <c r="T197" s="34"/>
      <c r="U197" s="34"/>
      <c r="V197" s="34"/>
      <c r="W197" s="125"/>
      <c r="X197" s="34"/>
      <c r="Y197" s="124"/>
      <c r="Z197" s="34"/>
      <c r="AA197" s="123"/>
      <c r="AB197" s="34"/>
      <c r="AC197" s="34"/>
      <c r="AD197" s="34"/>
      <c r="AE197" s="34"/>
      <c r="AF197" s="34"/>
      <c r="AG197" s="34"/>
      <c r="AH197" s="34"/>
      <c r="AI197" s="125"/>
      <c r="AJ197" s="34"/>
      <c r="AK197" s="124"/>
    </row>
    <row r="198" spans="1:37" ht="15.75" customHeight="1">
      <c r="A198" s="34"/>
      <c r="B198" s="34"/>
      <c r="C198" s="123"/>
      <c r="D198" s="34"/>
      <c r="E198" s="34"/>
      <c r="F198" s="34"/>
      <c r="G198" s="34"/>
      <c r="H198" s="34"/>
      <c r="I198" s="34"/>
      <c r="J198" s="34"/>
      <c r="K198" s="125"/>
      <c r="L198" s="34"/>
      <c r="M198" s="124"/>
      <c r="N198" s="34"/>
      <c r="O198" s="123"/>
      <c r="P198" s="34"/>
      <c r="Q198" s="34"/>
      <c r="R198" s="34"/>
      <c r="S198" s="34"/>
      <c r="T198" s="34"/>
      <c r="U198" s="34"/>
      <c r="V198" s="34"/>
      <c r="W198" s="125"/>
      <c r="X198" s="34"/>
      <c r="Y198" s="124"/>
      <c r="Z198" s="34"/>
      <c r="AA198" s="123"/>
      <c r="AB198" s="34"/>
      <c r="AC198" s="34"/>
      <c r="AD198" s="34"/>
      <c r="AE198" s="34"/>
      <c r="AF198" s="34"/>
      <c r="AG198" s="34"/>
      <c r="AH198" s="34"/>
      <c r="AI198" s="125"/>
      <c r="AJ198" s="34"/>
      <c r="AK198" s="124"/>
    </row>
    <row r="199" spans="1:37" ht="15.75" customHeight="1">
      <c r="A199" s="34"/>
      <c r="B199" s="34"/>
      <c r="C199" s="123"/>
      <c r="D199" s="34"/>
      <c r="E199" s="34"/>
      <c r="F199" s="34"/>
      <c r="G199" s="34"/>
      <c r="H199" s="34"/>
      <c r="I199" s="34"/>
      <c r="J199" s="34"/>
      <c r="K199" s="125"/>
      <c r="L199" s="34"/>
      <c r="M199" s="124"/>
      <c r="N199" s="34"/>
      <c r="O199" s="123"/>
      <c r="P199" s="34"/>
      <c r="Q199" s="34"/>
      <c r="R199" s="34"/>
      <c r="S199" s="34"/>
      <c r="T199" s="34"/>
      <c r="U199" s="34"/>
      <c r="V199" s="34"/>
      <c r="W199" s="125"/>
      <c r="X199" s="34"/>
      <c r="Y199" s="124"/>
      <c r="Z199" s="34"/>
      <c r="AA199" s="123"/>
      <c r="AB199" s="34"/>
      <c r="AC199" s="34"/>
      <c r="AD199" s="34"/>
      <c r="AE199" s="34"/>
      <c r="AF199" s="34"/>
      <c r="AG199" s="34"/>
      <c r="AH199" s="34"/>
      <c r="AI199" s="125"/>
      <c r="AJ199" s="34"/>
      <c r="AK199" s="124"/>
    </row>
    <row r="200" spans="1:37" ht="15.75" customHeight="1">
      <c r="A200" s="34"/>
      <c r="B200" s="34"/>
      <c r="C200" s="123"/>
      <c r="D200" s="34"/>
      <c r="E200" s="34"/>
      <c r="F200" s="34"/>
      <c r="G200" s="34"/>
      <c r="H200" s="34"/>
      <c r="I200" s="34"/>
      <c r="J200" s="34"/>
      <c r="K200" s="125"/>
      <c r="L200" s="34"/>
      <c r="M200" s="124"/>
      <c r="N200" s="34"/>
      <c r="O200" s="123"/>
      <c r="P200" s="34"/>
      <c r="Q200" s="34"/>
      <c r="R200" s="34"/>
      <c r="S200" s="34"/>
      <c r="T200" s="34"/>
      <c r="U200" s="34"/>
      <c r="V200" s="34"/>
      <c r="W200" s="125"/>
      <c r="X200" s="34"/>
      <c r="Y200" s="124"/>
      <c r="Z200" s="34"/>
      <c r="AA200" s="123"/>
      <c r="AB200" s="34"/>
      <c r="AC200" s="34"/>
      <c r="AD200" s="34"/>
      <c r="AE200" s="34"/>
      <c r="AF200" s="34"/>
      <c r="AG200" s="34"/>
      <c r="AH200" s="34"/>
      <c r="AI200" s="125"/>
      <c r="AJ200" s="34"/>
      <c r="AK200" s="124"/>
    </row>
    <row r="201" spans="1:37" ht="15.75" customHeight="1">
      <c r="A201" s="34"/>
      <c r="B201" s="34"/>
      <c r="C201" s="123"/>
      <c r="D201" s="34"/>
      <c r="E201" s="34"/>
      <c r="F201" s="34"/>
      <c r="G201" s="34"/>
      <c r="H201" s="34"/>
      <c r="I201" s="34"/>
      <c r="J201" s="34"/>
      <c r="K201" s="125"/>
      <c r="L201" s="34"/>
      <c r="M201" s="124"/>
      <c r="N201" s="34"/>
      <c r="O201" s="123"/>
      <c r="P201" s="34"/>
      <c r="Q201" s="34"/>
      <c r="R201" s="34"/>
      <c r="S201" s="34"/>
      <c r="T201" s="34"/>
      <c r="U201" s="34"/>
      <c r="V201" s="34"/>
      <c r="W201" s="125"/>
      <c r="X201" s="34"/>
      <c r="Y201" s="124"/>
      <c r="Z201" s="34"/>
      <c r="AA201" s="123"/>
      <c r="AB201" s="34"/>
      <c r="AC201" s="34"/>
      <c r="AD201" s="34"/>
      <c r="AE201" s="34"/>
      <c r="AF201" s="34"/>
      <c r="AG201" s="34"/>
      <c r="AH201" s="34"/>
      <c r="AI201" s="125"/>
      <c r="AJ201" s="34"/>
      <c r="AK201" s="124"/>
    </row>
    <row r="202" spans="1:37" ht="15.75" customHeight="1">
      <c r="A202" s="34"/>
      <c r="B202" s="34"/>
      <c r="C202" s="123"/>
      <c r="D202" s="34"/>
      <c r="E202" s="34"/>
      <c r="F202" s="34"/>
      <c r="G202" s="34"/>
      <c r="H202" s="34"/>
      <c r="I202" s="34"/>
      <c r="J202" s="34"/>
      <c r="K202" s="125"/>
      <c r="L202" s="34"/>
      <c r="M202" s="124"/>
      <c r="N202" s="34"/>
      <c r="O202" s="123"/>
      <c r="P202" s="34"/>
      <c r="Q202" s="34"/>
      <c r="R202" s="34"/>
      <c r="S202" s="34"/>
      <c r="T202" s="34"/>
      <c r="U202" s="34"/>
      <c r="V202" s="34"/>
      <c r="W202" s="125"/>
      <c r="X202" s="34"/>
      <c r="Y202" s="124"/>
      <c r="Z202" s="34"/>
      <c r="AA202" s="123"/>
      <c r="AB202" s="34"/>
      <c r="AC202" s="34"/>
      <c r="AD202" s="34"/>
      <c r="AE202" s="34"/>
      <c r="AF202" s="34"/>
      <c r="AG202" s="34"/>
      <c r="AH202" s="34"/>
      <c r="AI202" s="125"/>
      <c r="AJ202" s="34"/>
      <c r="AK202" s="124"/>
    </row>
    <row r="203" spans="1:37" ht="15.75" customHeight="1">
      <c r="A203" s="34"/>
      <c r="B203" s="34"/>
      <c r="C203" s="123"/>
      <c r="D203" s="34"/>
      <c r="E203" s="34"/>
      <c r="F203" s="34"/>
      <c r="G203" s="34"/>
      <c r="H203" s="34"/>
      <c r="I203" s="34"/>
      <c r="J203" s="34"/>
      <c r="K203" s="125"/>
      <c r="L203" s="34"/>
      <c r="M203" s="124"/>
      <c r="N203" s="34"/>
      <c r="O203" s="123"/>
      <c r="P203" s="34"/>
      <c r="Q203" s="34"/>
      <c r="R203" s="34"/>
      <c r="S203" s="34"/>
      <c r="T203" s="34"/>
      <c r="U203" s="34"/>
      <c r="V203" s="34"/>
      <c r="W203" s="125"/>
      <c r="X203" s="34"/>
      <c r="Y203" s="124"/>
      <c r="Z203" s="34"/>
      <c r="AA203" s="123"/>
      <c r="AB203" s="34"/>
      <c r="AC203" s="34"/>
      <c r="AD203" s="34"/>
      <c r="AE203" s="34"/>
      <c r="AF203" s="34"/>
      <c r="AG203" s="34"/>
      <c r="AH203" s="34"/>
      <c r="AI203" s="125"/>
      <c r="AJ203" s="34"/>
      <c r="AK203" s="124"/>
    </row>
    <row r="204" spans="1:37" ht="15.75" customHeight="1">
      <c r="A204" s="34"/>
      <c r="B204" s="34"/>
      <c r="C204" s="123"/>
      <c r="D204" s="34"/>
      <c r="E204" s="34"/>
      <c r="F204" s="34"/>
      <c r="G204" s="34"/>
      <c r="H204" s="34"/>
      <c r="I204" s="34"/>
      <c r="J204" s="34"/>
      <c r="K204" s="125"/>
      <c r="L204" s="34"/>
      <c r="M204" s="124"/>
      <c r="N204" s="34"/>
      <c r="O204" s="123"/>
      <c r="P204" s="34"/>
      <c r="Q204" s="34"/>
      <c r="R204" s="34"/>
      <c r="S204" s="34"/>
      <c r="T204" s="34"/>
      <c r="U204" s="34"/>
      <c r="V204" s="34"/>
      <c r="W204" s="125"/>
      <c r="X204" s="34"/>
      <c r="Y204" s="124"/>
      <c r="Z204" s="34"/>
      <c r="AA204" s="123"/>
      <c r="AB204" s="34"/>
      <c r="AC204" s="34"/>
      <c r="AD204" s="34"/>
      <c r="AE204" s="34"/>
      <c r="AF204" s="34"/>
      <c r="AG204" s="34"/>
      <c r="AH204" s="34"/>
      <c r="AI204" s="125"/>
      <c r="AJ204" s="34"/>
      <c r="AK204" s="124"/>
    </row>
    <row r="205" spans="1:37" ht="15.75" customHeight="1">
      <c r="A205" s="34"/>
      <c r="B205" s="34"/>
      <c r="C205" s="123"/>
      <c r="D205" s="34"/>
      <c r="E205" s="34"/>
      <c r="F205" s="34"/>
      <c r="G205" s="34"/>
      <c r="H205" s="34"/>
      <c r="I205" s="34"/>
      <c r="J205" s="34"/>
      <c r="K205" s="125"/>
      <c r="L205" s="34"/>
      <c r="M205" s="124"/>
      <c r="N205" s="34"/>
      <c r="O205" s="123"/>
      <c r="P205" s="34"/>
      <c r="Q205" s="34"/>
      <c r="R205" s="34"/>
      <c r="S205" s="34"/>
      <c r="T205" s="34"/>
      <c r="U205" s="34"/>
      <c r="V205" s="34"/>
      <c r="W205" s="125"/>
      <c r="X205" s="34"/>
      <c r="Y205" s="124"/>
      <c r="Z205" s="34"/>
      <c r="AA205" s="123"/>
      <c r="AB205" s="34"/>
      <c r="AC205" s="34"/>
      <c r="AD205" s="34"/>
      <c r="AE205" s="34"/>
      <c r="AF205" s="34"/>
      <c r="AG205" s="34"/>
      <c r="AH205" s="34"/>
      <c r="AI205" s="125"/>
      <c r="AJ205" s="34"/>
      <c r="AK205" s="124"/>
    </row>
    <row r="206" spans="1:37" ht="15.75" customHeight="1">
      <c r="A206" s="34"/>
      <c r="B206" s="34"/>
      <c r="C206" s="123"/>
      <c r="D206" s="34"/>
      <c r="E206" s="34"/>
      <c r="F206" s="34"/>
      <c r="G206" s="34"/>
      <c r="H206" s="34"/>
      <c r="I206" s="34"/>
      <c r="J206" s="34"/>
      <c r="K206" s="125"/>
      <c r="L206" s="34"/>
      <c r="M206" s="124"/>
      <c r="N206" s="34"/>
      <c r="O206" s="123"/>
      <c r="P206" s="34"/>
      <c r="Q206" s="34"/>
      <c r="R206" s="34"/>
      <c r="S206" s="34"/>
      <c r="T206" s="34"/>
      <c r="U206" s="34"/>
      <c r="V206" s="34"/>
      <c r="W206" s="125"/>
      <c r="X206" s="34"/>
      <c r="Y206" s="124"/>
      <c r="Z206" s="34"/>
      <c r="AA206" s="123"/>
      <c r="AB206" s="34"/>
      <c r="AC206" s="34"/>
      <c r="AD206" s="34"/>
      <c r="AE206" s="34"/>
      <c r="AF206" s="34"/>
      <c r="AG206" s="34"/>
      <c r="AH206" s="34"/>
      <c r="AI206" s="125"/>
      <c r="AJ206" s="34"/>
      <c r="AK206" s="124"/>
    </row>
    <row r="207" spans="1:37" ht="15.75" customHeight="1">
      <c r="A207" s="34"/>
      <c r="B207" s="34"/>
      <c r="C207" s="123"/>
      <c r="D207" s="34"/>
      <c r="E207" s="34"/>
      <c r="F207" s="34"/>
      <c r="G207" s="34"/>
      <c r="H207" s="34"/>
      <c r="I207" s="34"/>
      <c r="J207" s="34"/>
      <c r="K207" s="125"/>
      <c r="L207" s="34"/>
      <c r="M207" s="124"/>
      <c r="N207" s="34"/>
      <c r="O207" s="123"/>
      <c r="P207" s="34"/>
      <c r="Q207" s="34"/>
      <c r="R207" s="34"/>
      <c r="S207" s="34"/>
      <c r="T207" s="34"/>
      <c r="U207" s="34"/>
      <c r="V207" s="34"/>
      <c r="W207" s="125"/>
      <c r="X207" s="34"/>
      <c r="Y207" s="124"/>
      <c r="Z207" s="34"/>
      <c r="AA207" s="123"/>
      <c r="AB207" s="34"/>
      <c r="AC207" s="34"/>
      <c r="AD207" s="34"/>
      <c r="AE207" s="34"/>
      <c r="AF207" s="34"/>
      <c r="AG207" s="34"/>
      <c r="AH207" s="34"/>
      <c r="AI207" s="125"/>
      <c r="AJ207" s="34"/>
      <c r="AK207" s="124"/>
    </row>
    <row r="208" spans="1:37" ht="15.75" customHeight="1">
      <c r="A208" s="34"/>
      <c r="B208" s="34"/>
      <c r="C208" s="123"/>
      <c r="D208" s="34"/>
      <c r="E208" s="34"/>
      <c r="F208" s="34"/>
      <c r="G208" s="34"/>
      <c r="H208" s="34"/>
      <c r="I208" s="34"/>
      <c r="J208" s="34"/>
      <c r="K208" s="125"/>
      <c r="L208" s="34"/>
      <c r="M208" s="124"/>
      <c r="N208" s="34"/>
      <c r="O208" s="123"/>
      <c r="P208" s="34"/>
      <c r="Q208" s="34"/>
      <c r="R208" s="34"/>
      <c r="S208" s="34"/>
      <c r="T208" s="34"/>
      <c r="U208" s="34"/>
      <c r="V208" s="34"/>
      <c r="W208" s="125"/>
      <c r="X208" s="34"/>
      <c r="Y208" s="124"/>
      <c r="Z208" s="34"/>
      <c r="AA208" s="123"/>
      <c r="AB208" s="34"/>
      <c r="AC208" s="34"/>
      <c r="AD208" s="34"/>
      <c r="AE208" s="34"/>
      <c r="AF208" s="34"/>
      <c r="AG208" s="34"/>
      <c r="AH208" s="34"/>
      <c r="AI208" s="125"/>
      <c r="AJ208" s="34"/>
      <c r="AK208" s="124"/>
    </row>
    <row r="209" spans="1:37" ht="15.75" customHeight="1">
      <c r="A209" s="34"/>
      <c r="B209" s="34"/>
      <c r="C209" s="123"/>
      <c r="D209" s="34"/>
      <c r="E209" s="34"/>
      <c r="F209" s="34"/>
      <c r="G209" s="34"/>
      <c r="H209" s="34"/>
      <c r="I209" s="34"/>
      <c r="J209" s="34"/>
      <c r="K209" s="125"/>
      <c r="L209" s="34"/>
      <c r="M209" s="124"/>
      <c r="N209" s="34"/>
      <c r="O209" s="123"/>
      <c r="P209" s="34"/>
      <c r="Q209" s="34"/>
      <c r="R209" s="34"/>
      <c r="S209" s="34"/>
      <c r="T209" s="34"/>
      <c r="U209" s="34"/>
      <c r="V209" s="34"/>
      <c r="W209" s="125"/>
      <c r="X209" s="34"/>
      <c r="Y209" s="124"/>
      <c r="Z209" s="34"/>
      <c r="AA209" s="123"/>
      <c r="AB209" s="34"/>
      <c r="AC209" s="34"/>
      <c r="AD209" s="34"/>
      <c r="AE209" s="34"/>
      <c r="AF209" s="34"/>
      <c r="AG209" s="34"/>
      <c r="AH209" s="34"/>
      <c r="AI209" s="125"/>
      <c r="AJ209" s="34"/>
      <c r="AK209" s="124"/>
    </row>
    <row r="210" spans="1:37" ht="15.75" customHeight="1">
      <c r="A210" s="34"/>
      <c r="B210" s="34"/>
      <c r="C210" s="123"/>
      <c r="D210" s="34"/>
      <c r="E210" s="34"/>
      <c r="F210" s="34"/>
      <c r="G210" s="34"/>
      <c r="H210" s="34"/>
      <c r="I210" s="34"/>
      <c r="J210" s="34"/>
      <c r="K210" s="125"/>
      <c r="L210" s="34"/>
      <c r="M210" s="124"/>
      <c r="N210" s="34"/>
      <c r="O210" s="123"/>
      <c r="P210" s="34"/>
      <c r="Q210" s="34"/>
      <c r="R210" s="34"/>
      <c r="S210" s="34"/>
      <c r="T210" s="34"/>
      <c r="U210" s="34"/>
      <c r="V210" s="34"/>
      <c r="W210" s="125"/>
      <c r="X210" s="34"/>
      <c r="Y210" s="124"/>
      <c r="Z210" s="34"/>
      <c r="AA210" s="123"/>
      <c r="AB210" s="34"/>
      <c r="AC210" s="34"/>
      <c r="AD210" s="34"/>
      <c r="AE210" s="34"/>
      <c r="AF210" s="34"/>
      <c r="AG210" s="34"/>
      <c r="AH210" s="34"/>
      <c r="AI210" s="125"/>
      <c r="AJ210" s="34"/>
      <c r="AK210" s="124"/>
    </row>
    <row r="211" spans="1:37" ht="15.75" customHeight="1">
      <c r="A211" s="34"/>
      <c r="B211" s="34"/>
      <c r="C211" s="123"/>
      <c r="D211" s="34"/>
      <c r="E211" s="34"/>
      <c r="F211" s="34"/>
      <c r="G211" s="34"/>
      <c r="H211" s="34"/>
      <c r="I211" s="34"/>
      <c r="J211" s="34"/>
      <c r="K211" s="125"/>
      <c r="L211" s="34"/>
      <c r="M211" s="124"/>
      <c r="N211" s="34"/>
      <c r="O211" s="123"/>
      <c r="P211" s="34"/>
      <c r="Q211" s="34"/>
      <c r="R211" s="34"/>
      <c r="S211" s="34"/>
      <c r="T211" s="34"/>
      <c r="U211" s="34"/>
      <c r="V211" s="34"/>
      <c r="W211" s="125"/>
      <c r="X211" s="34"/>
      <c r="Y211" s="124"/>
      <c r="Z211" s="34"/>
      <c r="AA211" s="123"/>
      <c r="AB211" s="34"/>
      <c r="AC211" s="34"/>
      <c r="AD211" s="34"/>
      <c r="AE211" s="34"/>
      <c r="AF211" s="34"/>
      <c r="AG211" s="34"/>
      <c r="AH211" s="34"/>
      <c r="AI211" s="125"/>
      <c r="AJ211" s="34"/>
      <c r="AK211" s="124"/>
    </row>
    <row r="212" spans="1:37" ht="15.75" customHeight="1">
      <c r="A212" s="34"/>
      <c r="B212" s="34"/>
      <c r="C212" s="123"/>
      <c r="D212" s="34"/>
      <c r="E212" s="34"/>
      <c r="F212" s="34"/>
      <c r="G212" s="34"/>
      <c r="H212" s="34"/>
      <c r="I212" s="34"/>
      <c r="J212" s="34"/>
      <c r="K212" s="125"/>
      <c r="L212" s="34"/>
      <c r="M212" s="124"/>
      <c r="N212" s="34"/>
      <c r="O212" s="123"/>
      <c r="P212" s="34"/>
      <c r="Q212" s="34"/>
      <c r="R212" s="34"/>
      <c r="S212" s="34"/>
      <c r="T212" s="34"/>
      <c r="U212" s="34"/>
      <c r="V212" s="34"/>
      <c r="W212" s="125"/>
      <c r="X212" s="34"/>
      <c r="Y212" s="124"/>
      <c r="Z212" s="34"/>
      <c r="AA212" s="123"/>
      <c r="AB212" s="34"/>
      <c r="AC212" s="34"/>
      <c r="AD212" s="34"/>
      <c r="AE212" s="34"/>
      <c r="AF212" s="34"/>
      <c r="AG212" s="34"/>
      <c r="AH212" s="34"/>
      <c r="AI212" s="125"/>
      <c r="AJ212" s="34"/>
      <c r="AK212" s="124"/>
    </row>
    <row r="213" spans="1:37" ht="15.75" customHeight="1">
      <c r="A213" s="34"/>
      <c r="B213" s="34"/>
      <c r="C213" s="123"/>
      <c r="D213" s="34"/>
      <c r="E213" s="34"/>
      <c r="F213" s="34"/>
      <c r="G213" s="34"/>
      <c r="H213" s="34"/>
      <c r="I213" s="34"/>
      <c r="J213" s="34"/>
      <c r="K213" s="125"/>
      <c r="L213" s="34"/>
      <c r="M213" s="124"/>
      <c r="N213" s="34"/>
      <c r="O213" s="123"/>
      <c r="P213" s="34"/>
      <c r="Q213" s="34"/>
      <c r="R213" s="34"/>
      <c r="S213" s="34"/>
      <c r="T213" s="34"/>
      <c r="U213" s="34"/>
      <c r="V213" s="34"/>
      <c r="W213" s="125"/>
      <c r="X213" s="34"/>
      <c r="Y213" s="124"/>
      <c r="Z213" s="34"/>
      <c r="AA213" s="123"/>
      <c r="AB213" s="34"/>
      <c r="AC213" s="34"/>
      <c r="AD213" s="34"/>
      <c r="AE213" s="34"/>
      <c r="AF213" s="34"/>
      <c r="AG213" s="34"/>
      <c r="AH213" s="34"/>
      <c r="AI213" s="125"/>
      <c r="AJ213" s="34"/>
      <c r="AK213" s="124"/>
    </row>
    <row r="214" spans="1:37" ht="15.75" customHeight="1">
      <c r="A214" s="34"/>
      <c r="B214" s="34"/>
      <c r="C214" s="123"/>
      <c r="D214" s="34"/>
      <c r="E214" s="34"/>
      <c r="F214" s="34"/>
      <c r="G214" s="34"/>
      <c r="H214" s="34"/>
      <c r="I214" s="34"/>
      <c r="J214" s="34"/>
      <c r="K214" s="125"/>
      <c r="L214" s="34"/>
      <c r="M214" s="124"/>
      <c r="N214" s="34"/>
      <c r="O214" s="123"/>
      <c r="P214" s="34"/>
      <c r="Q214" s="34"/>
      <c r="R214" s="34"/>
      <c r="S214" s="34"/>
      <c r="T214" s="34"/>
      <c r="U214" s="34"/>
      <c r="V214" s="34"/>
      <c r="W214" s="125"/>
      <c r="X214" s="34"/>
      <c r="Y214" s="124"/>
      <c r="Z214" s="34"/>
      <c r="AA214" s="123"/>
      <c r="AB214" s="34"/>
      <c r="AC214" s="34"/>
      <c r="AD214" s="34"/>
      <c r="AE214" s="34"/>
      <c r="AF214" s="34"/>
      <c r="AG214" s="34"/>
      <c r="AH214" s="34"/>
      <c r="AI214" s="125"/>
      <c r="AJ214" s="34"/>
      <c r="AK214" s="124"/>
    </row>
    <row r="215" spans="1:37" ht="15.75" customHeight="1">
      <c r="A215" s="34"/>
      <c r="B215" s="34"/>
      <c r="C215" s="123"/>
      <c r="D215" s="34"/>
      <c r="E215" s="34"/>
      <c r="F215" s="34"/>
      <c r="G215" s="34"/>
      <c r="H215" s="34"/>
      <c r="I215" s="34"/>
      <c r="J215" s="34"/>
      <c r="K215" s="125"/>
      <c r="L215" s="34"/>
      <c r="M215" s="124"/>
      <c r="N215" s="34"/>
      <c r="O215" s="123"/>
      <c r="P215" s="34"/>
      <c r="Q215" s="34"/>
      <c r="R215" s="34"/>
      <c r="S215" s="34"/>
      <c r="T215" s="34"/>
      <c r="U215" s="34"/>
      <c r="V215" s="34"/>
      <c r="W215" s="125"/>
      <c r="X215" s="34"/>
      <c r="Y215" s="124"/>
      <c r="Z215" s="34"/>
      <c r="AA215" s="123"/>
      <c r="AB215" s="34"/>
      <c r="AC215" s="34"/>
      <c r="AD215" s="34"/>
      <c r="AE215" s="34"/>
      <c r="AF215" s="34"/>
      <c r="AG215" s="34"/>
      <c r="AH215" s="34"/>
      <c r="AI215" s="125"/>
      <c r="AJ215" s="34"/>
      <c r="AK215" s="124"/>
    </row>
    <row r="216" spans="1:37" ht="15.75" customHeight="1">
      <c r="A216" s="34"/>
      <c r="B216" s="34"/>
      <c r="C216" s="123"/>
      <c r="D216" s="34"/>
      <c r="E216" s="34"/>
      <c r="F216" s="34"/>
      <c r="G216" s="34"/>
      <c r="H216" s="34"/>
      <c r="I216" s="34"/>
      <c r="J216" s="34"/>
      <c r="K216" s="125"/>
      <c r="L216" s="34"/>
      <c r="M216" s="124"/>
      <c r="N216" s="34"/>
      <c r="O216" s="123"/>
      <c r="P216" s="34"/>
      <c r="Q216" s="34"/>
      <c r="R216" s="34"/>
      <c r="S216" s="34"/>
      <c r="T216" s="34"/>
      <c r="U216" s="34"/>
      <c r="V216" s="34"/>
      <c r="W216" s="125"/>
      <c r="X216" s="34"/>
      <c r="Y216" s="124"/>
      <c r="Z216" s="34"/>
      <c r="AA216" s="123"/>
      <c r="AB216" s="34"/>
      <c r="AC216" s="34"/>
      <c r="AD216" s="34"/>
      <c r="AE216" s="34"/>
      <c r="AF216" s="34"/>
      <c r="AG216" s="34"/>
      <c r="AH216" s="34"/>
      <c r="AI216" s="125"/>
      <c r="AJ216" s="34"/>
      <c r="AK216" s="124"/>
    </row>
    <row r="217" spans="1:37" ht="15.75" customHeight="1">
      <c r="A217" s="34"/>
      <c r="B217" s="34"/>
      <c r="C217" s="123"/>
      <c r="D217" s="34"/>
      <c r="E217" s="34"/>
      <c r="F217" s="34"/>
      <c r="G217" s="34"/>
      <c r="H217" s="34"/>
      <c r="I217" s="34"/>
      <c r="J217" s="34"/>
      <c r="K217" s="125"/>
      <c r="L217" s="34"/>
      <c r="M217" s="124"/>
      <c r="N217" s="34"/>
      <c r="O217" s="123"/>
      <c r="P217" s="34"/>
      <c r="Q217" s="34"/>
      <c r="R217" s="34"/>
      <c r="S217" s="34"/>
      <c r="T217" s="34"/>
      <c r="U217" s="34"/>
      <c r="V217" s="34"/>
      <c r="W217" s="125"/>
      <c r="X217" s="34"/>
      <c r="Y217" s="124"/>
      <c r="Z217" s="34"/>
      <c r="AA217" s="123"/>
      <c r="AB217" s="34"/>
      <c r="AC217" s="34"/>
      <c r="AD217" s="34"/>
      <c r="AE217" s="34"/>
      <c r="AF217" s="34"/>
      <c r="AG217" s="34"/>
      <c r="AH217" s="34"/>
      <c r="AI217" s="125"/>
      <c r="AJ217" s="34"/>
      <c r="AK217" s="124"/>
    </row>
    <row r="218" spans="1:37" ht="15.75" customHeight="1">
      <c r="A218" s="34"/>
      <c r="B218" s="34"/>
      <c r="C218" s="123"/>
      <c r="D218" s="34"/>
      <c r="E218" s="34"/>
      <c r="F218" s="34"/>
      <c r="G218" s="34"/>
      <c r="H218" s="34"/>
      <c r="I218" s="34"/>
      <c r="J218" s="34"/>
      <c r="K218" s="125"/>
      <c r="L218" s="34"/>
      <c r="M218" s="124"/>
      <c r="N218" s="34"/>
      <c r="O218" s="123"/>
      <c r="P218" s="34"/>
      <c r="Q218" s="34"/>
      <c r="R218" s="34"/>
      <c r="S218" s="34"/>
      <c r="T218" s="34"/>
      <c r="U218" s="34"/>
      <c r="V218" s="34"/>
      <c r="W218" s="125"/>
      <c r="X218" s="34"/>
      <c r="Y218" s="124"/>
      <c r="Z218" s="34"/>
      <c r="AA218" s="123"/>
      <c r="AB218" s="34"/>
      <c r="AC218" s="34"/>
      <c r="AD218" s="34"/>
      <c r="AE218" s="34"/>
      <c r="AF218" s="34"/>
      <c r="AG218" s="34"/>
      <c r="AH218" s="34"/>
      <c r="AI218" s="125"/>
      <c r="AJ218" s="34"/>
      <c r="AK218" s="124"/>
    </row>
    <row r="219" spans="1:37" ht="15.75" customHeight="1">
      <c r="A219" s="34"/>
      <c r="B219" s="34"/>
      <c r="C219" s="123"/>
      <c r="D219" s="34"/>
      <c r="E219" s="34"/>
      <c r="F219" s="34"/>
      <c r="G219" s="34"/>
      <c r="H219" s="34"/>
      <c r="I219" s="34"/>
      <c r="J219" s="34"/>
      <c r="K219" s="125"/>
      <c r="L219" s="34"/>
      <c r="M219" s="124"/>
      <c r="N219" s="34"/>
      <c r="O219" s="123"/>
      <c r="P219" s="34"/>
      <c r="Q219" s="34"/>
      <c r="R219" s="34"/>
      <c r="S219" s="34"/>
      <c r="T219" s="34"/>
      <c r="U219" s="34"/>
      <c r="V219" s="34"/>
      <c r="W219" s="125"/>
      <c r="X219" s="34"/>
      <c r="Y219" s="124"/>
      <c r="Z219" s="34"/>
      <c r="AA219" s="123"/>
      <c r="AB219" s="34"/>
      <c r="AC219" s="34"/>
      <c r="AD219" s="34"/>
      <c r="AE219" s="34"/>
      <c r="AF219" s="34"/>
      <c r="AG219" s="34"/>
      <c r="AH219" s="34"/>
      <c r="AI219" s="125"/>
      <c r="AJ219" s="34"/>
      <c r="AK219" s="124"/>
    </row>
    <row r="220" spans="1:37" ht="15.75" customHeight="1">
      <c r="A220" s="34"/>
      <c r="B220" s="34"/>
      <c r="C220" s="123"/>
      <c r="D220" s="34"/>
      <c r="E220" s="34"/>
      <c r="F220" s="34"/>
      <c r="G220" s="34"/>
      <c r="H220" s="34"/>
      <c r="I220" s="34"/>
      <c r="J220" s="34"/>
      <c r="K220" s="125"/>
      <c r="L220" s="34"/>
      <c r="M220" s="124"/>
      <c r="N220" s="34"/>
      <c r="O220" s="123"/>
      <c r="P220" s="34"/>
      <c r="Q220" s="34"/>
      <c r="R220" s="34"/>
      <c r="S220" s="34"/>
      <c r="T220" s="34"/>
      <c r="U220" s="34"/>
      <c r="V220" s="34"/>
      <c r="W220" s="125"/>
      <c r="X220" s="34"/>
      <c r="Y220" s="124"/>
      <c r="Z220" s="34"/>
      <c r="AA220" s="123"/>
      <c r="AB220" s="34"/>
      <c r="AC220" s="34"/>
      <c r="AD220" s="34"/>
      <c r="AE220" s="34"/>
      <c r="AF220" s="34"/>
      <c r="AG220" s="34"/>
      <c r="AH220" s="34"/>
      <c r="AI220" s="125"/>
      <c r="AJ220" s="34"/>
      <c r="AK220" s="124"/>
    </row>
    <row r="221" spans="1:37" ht="15.75" customHeight="1">
      <c r="A221" s="34"/>
      <c r="B221" s="34"/>
      <c r="C221" s="123"/>
      <c r="D221" s="34"/>
      <c r="E221" s="34"/>
      <c r="F221" s="34"/>
      <c r="G221" s="34"/>
      <c r="H221" s="34"/>
      <c r="I221" s="34"/>
      <c r="J221" s="34"/>
      <c r="K221" s="125"/>
      <c r="L221" s="34"/>
      <c r="M221" s="124"/>
      <c r="N221" s="34"/>
      <c r="O221" s="123"/>
      <c r="P221" s="34"/>
      <c r="Q221" s="34"/>
      <c r="R221" s="34"/>
      <c r="S221" s="34"/>
      <c r="T221" s="34"/>
      <c r="U221" s="34"/>
      <c r="V221" s="34"/>
      <c r="W221" s="125"/>
      <c r="X221" s="34"/>
      <c r="Y221" s="124"/>
      <c r="Z221" s="34"/>
      <c r="AA221" s="123"/>
      <c r="AB221" s="34"/>
      <c r="AC221" s="34"/>
      <c r="AD221" s="34"/>
      <c r="AE221" s="34"/>
      <c r="AF221" s="34"/>
      <c r="AG221" s="34"/>
      <c r="AH221" s="34"/>
      <c r="AI221" s="125"/>
      <c r="AJ221" s="34"/>
      <c r="AK221" s="124"/>
    </row>
    <row r="222" spans="1:37" ht="15.75" customHeight="1">
      <c r="A222" s="34"/>
      <c r="B222" s="34"/>
      <c r="C222" s="123"/>
      <c r="D222" s="34"/>
      <c r="E222" s="34"/>
      <c r="F222" s="34"/>
      <c r="G222" s="34"/>
      <c r="H222" s="34"/>
      <c r="I222" s="34"/>
      <c r="J222" s="34"/>
      <c r="K222" s="125"/>
      <c r="L222" s="34"/>
      <c r="M222" s="124"/>
      <c r="N222" s="34"/>
      <c r="O222" s="123"/>
      <c r="P222" s="34"/>
      <c r="Q222" s="34"/>
      <c r="R222" s="34"/>
      <c r="S222" s="34"/>
      <c r="T222" s="34"/>
      <c r="U222" s="34"/>
      <c r="V222" s="34"/>
      <c r="W222" s="125"/>
      <c r="X222" s="34"/>
      <c r="Y222" s="124"/>
      <c r="Z222" s="34"/>
      <c r="AA222" s="123"/>
      <c r="AB222" s="34"/>
      <c r="AC222" s="34"/>
      <c r="AD222" s="34"/>
      <c r="AE222" s="34"/>
      <c r="AF222" s="34"/>
      <c r="AG222" s="34"/>
      <c r="AH222" s="34"/>
      <c r="AI222" s="125"/>
      <c r="AJ222" s="34"/>
      <c r="AK222" s="124"/>
    </row>
    <row r="223" spans="1:37" ht="15.75" customHeight="1">
      <c r="A223" s="34"/>
      <c r="B223" s="34"/>
      <c r="C223" s="123"/>
      <c r="D223" s="34"/>
      <c r="E223" s="34"/>
      <c r="F223" s="34"/>
      <c r="G223" s="34"/>
      <c r="H223" s="34"/>
      <c r="I223" s="34"/>
      <c r="J223" s="34"/>
      <c r="K223" s="125"/>
      <c r="L223" s="34"/>
      <c r="M223" s="124"/>
      <c r="N223" s="34"/>
      <c r="O223" s="123"/>
      <c r="P223" s="34"/>
      <c r="Q223" s="34"/>
      <c r="R223" s="34"/>
      <c r="S223" s="34"/>
      <c r="T223" s="34"/>
      <c r="U223" s="34"/>
      <c r="V223" s="34"/>
      <c r="W223" s="125"/>
      <c r="X223" s="34"/>
      <c r="Y223" s="124"/>
      <c r="Z223" s="34"/>
      <c r="AA223" s="123"/>
      <c r="AB223" s="34"/>
      <c r="AC223" s="34"/>
      <c r="AD223" s="34"/>
      <c r="AE223" s="34"/>
      <c r="AF223" s="34"/>
      <c r="AG223" s="34"/>
      <c r="AH223" s="34"/>
      <c r="AI223" s="125"/>
      <c r="AJ223" s="34"/>
      <c r="AK223" s="124"/>
    </row>
    <row r="224" spans="1:37" ht="15.75" customHeight="1">
      <c r="A224" s="34"/>
      <c r="B224" s="34"/>
      <c r="C224" s="123"/>
      <c r="D224" s="34"/>
      <c r="E224" s="34"/>
      <c r="F224" s="34"/>
      <c r="G224" s="34"/>
      <c r="H224" s="34"/>
      <c r="I224" s="34"/>
      <c r="J224" s="34"/>
      <c r="K224" s="125"/>
      <c r="L224" s="34"/>
      <c r="M224" s="124"/>
      <c r="N224" s="34"/>
      <c r="O224" s="123"/>
      <c r="P224" s="34"/>
      <c r="Q224" s="34"/>
      <c r="R224" s="34"/>
      <c r="S224" s="34"/>
      <c r="T224" s="34"/>
      <c r="U224" s="34"/>
      <c r="V224" s="34"/>
      <c r="W224" s="125"/>
      <c r="X224" s="34"/>
      <c r="Y224" s="124"/>
      <c r="Z224" s="34"/>
      <c r="AA224" s="123"/>
      <c r="AB224" s="34"/>
      <c r="AC224" s="34"/>
      <c r="AD224" s="34"/>
      <c r="AE224" s="34"/>
      <c r="AF224" s="34"/>
      <c r="AG224" s="34"/>
      <c r="AH224" s="34"/>
      <c r="AI224" s="125"/>
      <c r="AJ224" s="34"/>
      <c r="AK224" s="124"/>
    </row>
    <row r="225" spans="1:37" ht="15.75" customHeight="1">
      <c r="A225" s="34"/>
      <c r="B225" s="34"/>
      <c r="C225" s="123"/>
      <c r="D225" s="34"/>
      <c r="E225" s="34"/>
      <c r="F225" s="34"/>
      <c r="G225" s="34"/>
      <c r="H225" s="34"/>
      <c r="I225" s="34"/>
      <c r="J225" s="34"/>
      <c r="K225" s="125"/>
      <c r="L225" s="34"/>
      <c r="M225" s="124"/>
      <c r="N225" s="34"/>
      <c r="O225" s="123"/>
      <c r="P225" s="34"/>
      <c r="Q225" s="34"/>
      <c r="R225" s="34"/>
      <c r="S225" s="34"/>
      <c r="T225" s="34"/>
      <c r="U225" s="34"/>
      <c r="V225" s="34"/>
      <c r="W225" s="125"/>
      <c r="X225" s="34"/>
      <c r="Y225" s="124"/>
      <c r="Z225" s="34"/>
      <c r="AA225" s="123"/>
      <c r="AB225" s="34"/>
      <c r="AC225" s="34"/>
      <c r="AD225" s="34"/>
      <c r="AE225" s="34"/>
      <c r="AF225" s="34"/>
      <c r="AG225" s="34"/>
      <c r="AH225" s="34"/>
      <c r="AI225" s="125"/>
      <c r="AJ225" s="34"/>
      <c r="AK225" s="124"/>
    </row>
    <row r="226" spans="1:37" ht="15.75" customHeight="1">
      <c r="A226" s="34"/>
      <c r="B226" s="34"/>
      <c r="C226" s="123"/>
      <c r="D226" s="34"/>
      <c r="E226" s="34"/>
      <c r="F226" s="34"/>
      <c r="G226" s="34"/>
      <c r="H226" s="34"/>
      <c r="I226" s="34"/>
      <c r="J226" s="34"/>
      <c r="K226" s="125"/>
      <c r="L226" s="34"/>
      <c r="M226" s="124"/>
      <c r="N226" s="34"/>
      <c r="O226" s="123"/>
      <c r="P226" s="34"/>
      <c r="Q226" s="34"/>
      <c r="R226" s="34"/>
      <c r="S226" s="34"/>
      <c r="T226" s="34"/>
      <c r="U226" s="34"/>
      <c r="V226" s="34"/>
      <c r="W226" s="125"/>
      <c r="X226" s="34"/>
      <c r="Y226" s="124"/>
      <c r="Z226" s="34"/>
      <c r="AA226" s="123"/>
      <c r="AB226" s="34"/>
      <c r="AC226" s="34"/>
      <c r="AD226" s="34"/>
      <c r="AE226" s="34"/>
      <c r="AF226" s="34"/>
      <c r="AG226" s="34"/>
      <c r="AH226" s="34"/>
      <c r="AI226" s="125"/>
      <c r="AJ226" s="34"/>
      <c r="AK226" s="124"/>
    </row>
    <row r="227" spans="1:37" ht="15.75" customHeight="1">
      <c r="A227" s="34"/>
      <c r="B227" s="34"/>
      <c r="C227" s="123"/>
      <c r="D227" s="34"/>
      <c r="E227" s="34"/>
      <c r="F227" s="34"/>
      <c r="G227" s="34"/>
      <c r="H227" s="34"/>
      <c r="I227" s="34"/>
      <c r="J227" s="34"/>
      <c r="K227" s="125"/>
      <c r="L227" s="34"/>
      <c r="M227" s="124"/>
      <c r="N227" s="34"/>
      <c r="O227" s="123"/>
      <c r="P227" s="34"/>
      <c r="Q227" s="34"/>
      <c r="R227" s="34"/>
      <c r="S227" s="34"/>
      <c r="T227" s="34"/>
      <c r="U227" s="34"/>
      <c r="V227" s="34"/>
      <c r="W227" s="125"/>
      <c r="X227" s="34"/>
      <c r="Y227" s="124"/>
      <c r="Z227" s="34"/>
      <c r="AA227" s="123"/>
      <c r="AB227" s="34"/>
      <c r="AC227" s="34"/>
      <c r="AD227" s="34"/>
      <c r="AE227" s="34"/>
      <c r="AF227" s="34"/>
      <c r="AG227" s="34"/>
      <c r="AH227" s="34"/>
      <c r="AI227" s="125"/>
      <c r="AJ227" s="34"/>
      <c r="AK227" s="124"/>
    </row>
    <row r="228" spans="1:37" ht="15.75" customHeight="1">
      <c r="A228" s="34"/>
      <c r="B228" s="34"/>
      <c r="C228" s="123"/>
      <c r="D228" s="34"/>
      <c r="E228" s="34"/>
      <c r="F228" s="34"/>
      <c r="G228" s="34"/>
      <c r="H228" s="34"/>
      <c r="I228" s="34"/>
      <c r="J228" s="34"/>
      <c r="K228" s="125"/>
      <c r="L228" s="34"/>
      <c r="M228" s="124"/>
      <c r="N228" s="34"/>
      <c r="O228" s="123"/>
      <c r="P228" s="34"/>
      <c r="Q228" s="34"/>
      <c r="R228" s="34"/>
      <c r="S228" s="34"/>
      <c r="T228" s="34"/>
      <c r="U228" s="34"/>
      <c r="V228" s="34"/>
      <c r="W228" s="125"/>
      <c r="X228" s="34"/>
      <c r="Y228" s="124"/>
      <c r="Z228" s="34"/>
      <c r="AA228" s="123"/>
      <c r="AB228" s="34"/>
      <c r="AC228" s="34"/>
      <c r="AD228" s="34"/>
      <c r="AE228" s="34"/>
      <c r="AF228" s="34"/>
      <c r="AG228" s="34"/>
      <c r="AH228" s="34"/>
      <c r="AI228" s="125"/>
      <c r="AJ228" s="34"/>
      <c r="AK228" s="124"/>
    </row>
    <row r="229" spans="1:37" ht="15.75" customHeight="1">
      <c r="A229" s="34"/>
      <c r="B229" s="34"/>
      <c r="C229" s="123"/>
      <c r="D229" s="34"/>
      <c r="E229" s="34"/>
      <c r="F229" s="34"/>
      <c r="G229" s="34"/>
      <c r="H229" s="34"/>
      <c r="I229" s="34"/>
      <c r="J229" s="34"/>
      <c r="K229" s="125"/>
      <c r="L229" s="34"/>
      <c r="M229" s="124"/>
      <c r="N229" s="34"/>
      <c r="O229" s="123"/>
      <c r="P229" s="34"/>
      <c r="Q229" s="34"/>
      <c r="R229" s="34"/>
      <c r="S229" s="34"/>
      <c r="T229" s="34"/>
      <c r="U229" s="34"/>
      <c r="V229" s="34"/>
      <c r="W229" s="125"/>
      <c r="X229" s="34"/>
      <c r="Y229" s="124"/>
      <c r="Z229" s="34"/>
      <c r="AA229" s="123"/>
      <c r="AB229" s="34"/>
      <c r="AC229" s="34"/>
      <c r="AD229" s="34"/>
      <c r="AE229" s="34"/>
      <c r="AF229" s="34"/>
      <c r="AG229" s="34"/>
      <c r="AH229" s="34"/>
      <c r="AI229" s="125"/>
      <c r="AJ229" s="34"/>
      <c r="AK229" s="124"/>
    </row>
    <row r="230" spans="1:37" ht="15.75" customHeight="1">
      <c r="A230" s="34"/>
      <c r="B230" s="34"/>
      <c r="C230" s="123"/>
      <c r="D230" s="34"/>
      <c r="E230" s="34"/>
      <c r="F230" s="34"/>
      <c r="G230" s="34"/>
      <c r="H230" s="34"/>
      <c r="I230" s="34"/>
      <c r="J230" s="34"/>
      <c r="K230" s="125"/>
      <c r="L230" s="34"/>
      <c r="M230" s="124"/>
      <c r="N230" s="34"/>
      <c r="O230" s="123"/>
      <c r="P230" s="34"/>
      <c r="Q230" s="34"/>
      <c r="R230" s="34"/>
      <c r="S230" s="34"/>
      <c r="T230" s="34"/>
      <c r="U230" s="34"/>
      <c r="V230" s="34"/>
      <c r="W230" s="125"/>
      <c r="X230" s="34"/>
      <c r="Y230" s="124"/>
      <c r="Z230" s="34"/>
      <c r="AA230" s="123"/>
      <c r="AB230" s="34"/>
      <c r="AC230" s="34"/>
      <c r="AD230" s="34"/>
      <c r="AE230" s="34"/>
      <c r="AF230" s="34"/>
      <c r="AG230" s="34"/>
      <c r="AH230" s="34"/>
      <c r="AI230" s="125"/>
      <c r="AJ230" s="34"/>
      <c r="AK230" s="124"/>
    </row>
    <row r="231" spans="1:37" ht="15.75" customHeight="1">
      <c r="A231" s="34"/>
      <c r="B231" s="34"/>
      <c r="C231" s="123"/>
      <c r="D231" s="34"/>
      <c r="E231" s="34"/>
      <c r="F231" s="34"/>
      <c r="G231" s="34"/>
      <c r="H231" s="34"/>
      <c r="I231" s="34"/>
      <c r="J231" s="34"/>
      <c r="K231" s="125"/>
      <c r="L231" s="34"/>
      <c r="M231" s="124"/>
      <c r="N231" s="34"/>
      <c r="O231" s="123"/>
      <c r="P231" s="34"/>
      <c r="Q231" s="34"/>
      <c r="R231" s="34"/>
      <c r="S231" s="34"/>
      <c r="T231" s="34"/>
      <c r="U231" s="34"/>
      <c r="V231" s="34"/>
      <c r="W231" s="125"/>
      <c r="X231" s="34"/>
      <c r="Y231" s="124"/>
      <c r="Z231" s="34"/>
      <c r="AA231" s="123"/>
      <c r="AB231" s="34"/>
      <c r="AC231" s="34"/>
      <c r="AD231" s="34"/>
      <c r="AE231" s="34"/>
      <c r="AF231" s="34"/>
      <c r="AG231" s="34"/>
      <c r="AH231" s="34"/>
      <c r="AI231" s="125"/>
      <c r="AJ231" s="34"/>
      <c r="AK231" s="124"/>
    </row>
    <row r="232" spans="1:37" ht="15.75" customHeight="1">
      <c r="A232" s="34"/>
      <c r="B232" s="34"/>
      <c r="C232" s="123"/>
      <c r="D232" s="34"/>
      <c r="E232" s="34"/>
      <c r="F232" s="34"/>
      <c r="G232" s="34"/>
      <c r="H232" s="34"/>
      <c r="I232" s="34"/>
      <c r="J232" s="34"/>
      <c r="K232" s="125"/>
      <c r="L232" s="34"/>
      <c r="M232" s="124"/>
      <c r="N232" s="34"/>
      <c r="O232" s="123"/>
      <c r="P232" s="34"/>
      <c r="Q232" s="34"/>
      <c r="R232" s="34"/>
      <c r="S232" s="34"/>
      <c r="T232" s="34"/>
      <c r="U232" s="34"/>
      <c r="V232" s="34"/>
      <c r="W232" s="125"/>
      <c r="X232" s="34"/>
      <c r="Y232" s="124"/>
      <c r="Z232" s="34"/>
      <c r="AA232" s="123"/>
      <c r="AB232" s="34"/>
      <c r="AC232" s="34"/>
      <c r="AD232" s="34"/>
      <c r="AE232" s="34"/>
      <c r="AF232" s="34"/>
      <c r="AG232" s="34"/>
      <c r="AH232" s="34"/>
      <c r="AI232" s="125"/>
      <c r="AJ232" s="34"/>
      <c r="AK232" s="124"/>
    </row>
    <row r="233" spans="1:37" ht="15.75" customHeight="1">
      <c r="A233" s="34"/>
      <c r="B233" s="34"/>
      <c r="C233" s="123"/>
      <c r="D233" s="34"/>
      <c r="E233" s="34"/>
      <c r="F233" s="34"/>
      <c r="G233" s="34"/>
      <c r="H233" s="34"/>
      <c r="I233" s="34"/>
      <c r="J233" s="34"/>
      <c r="K233" s="125"/>
      <c r="L233" s="34"/>
      <c r="M233" s="124"/>
      <c r="N233" s="34"/>
      <c r="O233" s="123"/>
      <c r="P233" s="34"/>
      <c r="Q233" s="34"/>
      <c r="R233" s="34"/>
      <c r="S233" s="34"/>
      <c r="T233" s="34"/>
      <c r="U233" s="34"/>
      <c r="V233" s="34"/>
      <c r="W233" s="125"/>
      <c r="X233" s="34"/>
      <c r="Y233" s="124"/>
      <c r="Z233" s="34"/>
      <c r="AA233" s="123"/>
      <c r="AB233" s="34"/>
      <c r="AC233" s="34"/>
      <c r="AD233" s="34"/>
      <c r="AE233" s="34"/>
      <c r="AF233" s="34"/>
      <c r="AG233" s="34"/>
      <c r="AH233" s="34"/>
      <c r="AI233" s="125"/>
      <c r="AJ233" s="34"/>
      <c r="AK233" s="124"/>
    </row>
    <row r="234" spans="1:37" ht="15.75" customHeight="1">
      <c r="A234" s="34"/>
      <c r="B234" s="34"/>
      <c r="C234" s="123"/>
      <c r="D234" s="34"/>
      <c r="E234" s="34"/>
      <c r="F234" s="34"/>
      <c r="G234" s="34"/>
      <c r="H234" s="34"/>
      <c r="I234" s="34"/>
      <c r="J234" s="34"/>
      <c r="K234" s="125"/>
      <c r="L234" s="34"/>
      <c r="M234" s="124"/>
      <c r="N234" s="34"/>
      <c r="O234" s="123"/>
      <c r="P234" s="34"/>
      <c r="Q234" s="34"/>
      <c r="R234" s="34"/>
      <c r="S234" s="34"/>
      <c r="T234" s="34"/>
      <c r="U234" s="34"/>
      <c r="V234" s="34"/>
      <c r="W234" s="125"/>
      <c r="X234" s="34"/>
      <c r="Y234" s="124"/>
      <c r="Z234" s="34"/>
      <c r="AA234" s="123"/>
      <c r="AB234" s="34"/>
      <c r="AC234" s="34"/>
      <c r="AD234" s="34"/>
      <c r="AE234" s="34"/>
      <c r="AF234" s="34"/>
      <c r="AG234" s="34"/>
      <c r="AH234" s="34"/>
      <c r="AI234" s="125"/>
      <c r="AJ234" s="34"/>
      <c r="AK234" s="124"/>
    </row>
    <row r="235" spans="1:37" ht="15.75" customHeight="1">
      <c r="A235" s="34"/>
      <c r="B235" s="34"/>
      <c r="C235" s="123"/>
      <c r="D235" s="34"/>
      <c r="E235" s="34"/>
      <c r="F235" s="34"/>
      <c r="G235" s="34"/>
      <c r="H235" s="34"/>
      <c r="I235" s="34"/>
      <c r="J235" s="34"/>
      <c r="K235" s="125"/>
      <c r="L235" s="34"/>
      <c r="M235" s="124"/>
      <c r="N235" s="34"/>
      <c r="O235" s="123"/>
      <c r="P235" s="34"/>
      <c r="Q235" s="34"/>
      <c r="R235" s="34"/>
      <c r="S235" s="34"/>
      <c r="T235" s="34"/>
      <c r="U235" s="34"/>
      <c r="V235" s="34"/>
      <c r="W235" s="125"/>
      <c r="X235" s="34"/>
      <c r="Y235" s="124"/>
      <c r="Z235" s="34"/>
      <c r="AA235" s="123"/>
      <c r="AB235" s="34"/>
      <c r="AC235" s="34"/>
      <c r="AD235" s="34"/>
      <c r="AE235" s="34"/>
      <c r="AF235" s="34"/>
      <c r="AG235" s="34"/>
      <c r="AH235" s="34"/>
      <c r="AI235" s="125"/>
      <c r="AJ235" s="34"/>
      <c r="AK235" s="124"/>
    </row>
    <row r="236" spans="1:37" ht="15.75" customHeight="1">
      <c r="A236" s="34"/>
      <c r="B236" s="34"/>
      <c r="C236" s="123"/>
      <c r="D236" s="34"/>
      <c r="E236" s="34"/>
      <c r="F236" s="34"/>
      <c r="G236" s="34"/>
      <c r="H236" s="34"/>
      <c r="I236" s="34"/>
      <c r="J236" s="34"/>
      <c r="K236" s="125"/>
      <c r="L236" s="34"/>
      <c r="M236" s="124"/>
      <c r="N236" s="34"/>
      <c r="O236" s="123"/>
      <c r="P236" s="34"/>
      <c r="Q236" s="34"/>
      <c r="R236" s="34"/>
      <c r="S236" s="34"/>
      <c r="T236" s="34"/>
      <c r="U236" s="34"/>
      <c r="V236" s="34"/>
      <c r="W236" s="125"/>
      <c r="X236" s="34"/>
      <c r="Y236" s="124"/>
      <c r="Z236" s="34"/>
      <c r="AA236" s="123"/>
      <c r="AB236" s="34"/>
      <c r="AC236" s="34"/>
      <c r="AD236" s="34"/>
      <c r="AE236" s="34"/>
      <c r="AF236" s="34"/>
      <c r="AG236" s="34"/>
      <c r="AH236" s="34"/>
      <c r="AI236" s="125"/>
      <c r="AJ236" s="34"/>
      <c r="AK236" s="124"/>
    </row>
    <row r="237" spans="1:37" ht="15.75" customHeight="1">
      <c r="A237" s="34"/>
      <c r="B237" s="34"/>
      <c r="C237" s="123"/>
      <c r="D237" s="34"/>
      <c r="E237" s="34"/>
      <c r="F237" s="34"/>
      <c r="G237" s="34"/>
      <c r="H237" s="34"/>
      <c r="I237" s="34"/>
      <c r="J237" s="34"/>
      <c r="K237" s="125"/>
      <c r="L237" s="34"/>
      <c r="M237" s="124"/>
      <c r="N237" s="34"/>
      <c r="O237" s="123"/>
      <c r="P237" s="34"/>
      <c r="Q237" s="34"/>
      <c r="R237" s="34"/>
      <c r="S237" s="34"/>
      <c r="T237" s="34"/>
      <c r="U237" s="34"/>
      <c r="V237" s="34"/>
      <c r="W237" s="125"/>
      <c r="X237" s="34"/>
      <c r="Y237" s="124"/>
      <c r="Z237" s="34"/>
      <c r="AA237" s="123"/>
      <c r="AB237" s="34"/>
      <c r="AC237" s="34"/>
      <c r="AD237" s="34"/>
      <c r="AE237" s="34"/>
      <c r="AF237" s="34"/>
      <c r="AG237" s="34"/>
      <c r="AH237" s="34"/>
      <c r="AI237" s="125"/>
      <c r="AJ237" s="34"/>
      <c r="AK237" s="124"/>
    </row>
    <row r="238" spans="1:37" ht="15.75" customHeight="1">
      <c r="A238" s="34"/>
      <c r="B238" s="34"/>
      <c r="C238" s="123"/>
      <c r="D238" s="34"/>
      <c r="E238" s="34"/>
      <c r="F238" s="34"/>
      <c r="G238" s="34"/>
      <c r="H238" s="34"/>
      <c r="I238" s="34"/>
      <c r="J238" s="34"/>
      <c r="K238" s="125"/>
      <c r="L238" s="34"/>
      <c r="M238" s="124"/>
      <c r="N238" s="34"/>
      <c r="O238" s="123"/>
      <c r="P238" s="34"/>
      <c r="Q238" s="34"/>
      <c r="R238" s="34"/>
      <c r="S238" s="34"/>
      <c r="T238" s="34"/>
      <c r="U238" s="34"/>
      <c r="V238" s="34"/>
      <c r="W238" s="125"/>
      <c r="X238" s="34"/>
      <c r="Y238" s="124"/>
      <c r="Z238" s="34"/>
      <c r="AA238" s="123"/>
      <c r="AB238" s="34"/>
      <c r="AC238" s="34"/>
      <c r="AD238" s="34"/>
      <c r="AE238" s="34"/>
      <c r="AF238" s="34"/>
      <c r="AG238" s="34"/>
      <c r="AH238" s="34"/>
      <c r="AI238" s="125"/>
      <c r="AJ238" s="34"/>
      <c r="AK238" s="124"/>
    </row>
    <row r="239" spans="1:37" ht="15.75" customHeight="1">
      <c r="A239" s="34"/>
      <c r="B239" s="34"/>
      <c r="C239" s="123"/>
      <c r="D239" s="34"/>
      <c r="E239" s="34"/>
      <c r="F239" s="34"/>
      <c r="G239" s="34"/>
      <c r="H239" s="34"/>
      <c r="I239" s="34"/>
      <c r="J239" s="34"/>
      <c r="K239" s="125"/>
      <c r="L239" s="34"/>
      <c r="M239" s="124"/>
      <c r="N239" s="34"/>
      <c r="O239" s="123"/>
      <c r="P239" s="34"/>
      <c r="Q239" s="34"/>
      <c r="R239" s="34"/>
      <c r="S239" s="34"/>
      <c r="T239" s="34"/>
      <c r="U239" s="34"/>
      <c r="V239" s="34"/>
      <c r="W239" s="125"/>
      <c r="X239" s="34"/>
      <c r="Y239" s="124"/>
      <c r="Z239" s="34"/>
      <c r="AA239" s="123"/>
      <c r="AB239" s="34"/>
      <c r="AC239" s="34"/>
      <c r="AD239" s="34"/>
      <c r="AE239" s="34"/>
      <c r="AF239" s="34"/>
      <c r="AG239" s="34"/>
      <c r="AH239" s="34"/>
      <c r="AI239" s="125"/>
      <c r="AJ239" s="34"/>
      <c r="AK239" s="124"/>
    </row>
    <row r="240" spans="1:37" ht="15.75" customHeight="1">
      <c r="A240" s="34"/>
      <c r="B240" s="34"/>
      <c r="C240" s="123"/>
      <c r="D240" s="34"/>
      <c r="E240" s="34"/>
      <c r="F240" s="34"/>
      <c r="G240" s="34"/>
      <c r="H240" s="34"/>
      <c r="I240" s="34"/>
      <c r="J240" s="34"/>
      <c r="K240" s="125"/>
      <c r="L240" s="34"/>
      <c r="M240" s="124"/>
      <c r="N240" s="34"/>
      <c r="O240" s="123"/>
      <c r="P240" s="34"/>
      <c r="Q240" s="34"/>
      <c r="R240" s="34"/>
      <c r="S240" s="34"/>
      <c r="T240" s="34"/>
      <c r="U240" s="34"/>
      <c r="V240" s="34"/>
      <c r="W240" s="125"/>
      <c r="X240" s="34"/>
      <c r="Y240" s="124"/>
      <c r="Z240" s="34"/>
      <c r="AA240" s="123"/>
      <c r="AB240" s="34"/>
      <c r="AC240" s="34"/>
      <c r="AD240" s="34"/>
      <c r="AE240" s="34"/>
      <c r="AF240" s="34"/>
      <c r="AG240" s="34"/>
      <c r="AH240" s="34"/>
      <c r="AI240" s="125"/>
      <c r="AJ240" s="34"/>
      <c r="AK240" s="124"/>
    </row>
    <row r="241" spans="1:37" ht="15.75" customHeight="1">
      <c r="A241" s="34"/>
      <c r="B241" s="34"/>
      <c r="C241" s="123"/>
      <c r="D241" s="34"/>
      <c r="E241" s="34"/>
      <c r="F241" s="34"/>
      <c r="G241" s="34"/>
      <c r="H241" s="34"/>
      <c r="I241" s="34"/>
      <c r="J241" s="34"/>
      <c r="K241" s="125"/>
      <c r="L241" s="34"/>
      <c r="M241" s="124"/>
      <c r="N241" s="34"/>
      <c r="O241" s="123"/>
      <c r="P241" s="34"/>
      <c r="Q241" s="34"/>
      <c r="R241" s="34"/>
      <c r="S241" s="34"/>
      <c r="T241" s="34"/>
      <c r="U241" s="34"/>
      <c r="V241" s="34"/>
      <c r="W241" s="125"/>
      <c r="X241" s="34"/>
      <c r="Y241" s="124"/>
      <c r="Z241" s="34"/>
      <c r="AA241" s="123"/>
      <c r="AB241" s="34"/>
      <c r="AC241" s="34"/>
      <c r="AD241" s="34"/>
      <c r="AE241" s="34"/>
      <c r="AF241" s="34"/>
      <c r="AG241" s="34"/>
      <c r="AH241" s="34"/>
      <c r="AI241" s="125"/>
      <c r="AJ241" s="34"/>
      <c r="AK241" s="124"/>
    </row>
    <row r="242" spans="1:37" ht="15.75" customHeight="1">
      <c r="A242" s="34"/>
      <c r="B242" s="34"/>
      <c r="C242" s="123"/>
      <c r="D242" s="34"/>
      <c r="E242" s="34"/>
      <c r="F242" s="34"/>
      <c r="G242" s="34"/>
      <c r="H242" s="34"/>
      <c r="I242" s="34"/>
      <c r="J242" s="34"/>
      <c r="K242" s="125"/>
      <c r="L242" s="34"/>
      <c r="M242" s="124"/>
      <c r="N242" s="34"/>
      <c r="O242" s="123"/>
      <c r="P242" s="34"/>
      <c r="Q242" s="34"/>
      <c r="R242" s="34"/>
      <c r="S242" s="34"/>
      <c r="T242" s="34"/>
      <c r="U242" s="34"/>
      <c r="V242" s="34"/>
      <c r="W242" s="125"/>
      <c r="X242" s="34"/>
      <c r="Y242" s="124"/>
      <c r="Z242" s="34"/>
      <c r="AA242" s="123"/>
      <c r="AB242" s="34"/>
      <c r="AC242" s="34"/>
      <c r="AD242" s="34"/>
      <c r="AE242" s="34"/>
      <c r="AF242" s="34"/>
      <c r="AG242" s="34"/>
      <c r="AH242" s="34"/>
      <c r="AI242" s="125"/>
      <c r="AJ242" s="34"/>
      <c r="AK242" s="124"/>
    </row>
    <row r="243" spans="1:37" ht="15.75" customHeight="1">
      <c r="A243" s="34"/>
      <c r="B243" s="34"/>
      <c r="C243" s="123"/>
      <c r="D243" s="34"/>
      <c r="E243" s="34"/>
      <c r="F243" s="34"/>
      <c r="G243" s="34"/>
      <c r="H243" s="34"/>
      <c r="I243" s="34"/>
      <c r="J243" s="34"/>
      <c r="K243" s="125"/>
      <c r="L243" s="34"/>
      <c r="M243" s="124"/>
      <c r="N243" s="34"/>
      <c r="O243" s="123"/>
      <c r="P243" s="34"/>
      <c r="Q243" s="34"/>
      <c r="R243" s="34"/>
      <c r="S243" s="34"/>
      <c r="T243" s="34"/>
      <c r="U243" s="34"/>
      <c r="V243" s="34"/>
      <c r="W243" s="125"/>
      <c r="X243" s="34"/>
      <c r="Y243" s="124"/>
      <c r="Z243" s="34"/>
      <c r="AA243" s="123"/>
      <c r="AB243" s="34"/>
      <c r="AC243" s="34"/>
      <c r="AD243" s="34"/>
      <c r="AE243" s="34"/>
      <c r="AF243" s="34"/>
      <c r="AG243" s="34"/>
      <c r="AH243" s="34"/>
      <c r="AI243" s="125"/>
      <c r="AJ243" s="34"/>
      <c r="AK243" s="124"/>
    </row>
    <row r="244" spans="1:37" ht="15.75" customHeight="1">
      <c r="A244" s="34"/>
      <c r="B244" s="34"/>
      <c r="C244" s="123"/>
      <c r="D244" s="34"/>
      <c r="E244" s="34"/>
      <c r="F244" s="34"/>
      <c r="G244" s="34"/>
      <c r="H244" s="34"/>
      <c r="I244" s="34"/>
      <c r="J244" s="34"/>
      <c r="K244" s="125"/>
      <c r="L244" s="34"/>
      <c r="M244" s="124"/>
      <c r="N244" s="34"/>
      <c r="O244" s="123"/>
      <c r="P244" s="34"/>
      <c r="Q244" s="34"/>
      <c r="R244" s="34"/>
      <c r="S244" s="34"/>
      <c r="T244" s="34"/>
      <c r="U244" s="34"/>
      <c r="V244" s="34"/>
      <c r="W244" s="125"/>
      <c r="X244" s="34"/>
      <c r="Y244" s="124"/>
      <c r="Z244" s="34"/>
      <c r="AA244" s="123"/>
      <c r="AB244" s="34"/>
      <c r="AC244" s="34"/>
      <c r="AD244" s="34"/>
      <c r="AE244" s="34"/>
      <c r="AF244" s="34"/>
      <c r="AG244" s="34"/>
      <c r="AH244" s="34"/>
      <c r="AI244" s="125"/>
      <c r="AJ244" s="34"/>
      <c r="AK244" s="124"/>
    </row>
    <row r="245" spans="1:37" ht="15.75" customHeight="1">
      <c r="A245" s="34"/>
      <c r="B245" s="34"/>
      <c r="C245" s="123"/>
      <c r="D245" s="34"/>
      <c r="E245" s="34"/>
      <c r="F245" s="34"/>
      <c r="G245" s="34"/>
      <c r="H245" s="34"/>
      <c r="I245" s="34"/>
      <c r="J245" s="34"/>
      <c r="K245" s="125"/>
      <c r="L245" s="34"/>
      <c r="M245" s="124"/>
      <c r="N245" s="34"/>
      <c r="O245" s="123"/>
      <c r="P245" s="34"/>
      <c r="Q245" s="34"/>
      <c r="R245" s="34"/>
      <c r="S245" s="34"/>
      <c r="T245" s="34"/>
      <c r="U245" s="34"/>
      <c r="V245" s="34"/>
      <c r="W245" s="125"/>
      <c r="X245" s="34"/>
      <c r="Y245" s="124"/>
      <c r="Z245" s="34"/>
      <c r="AA245" s="123"/>
      <c r="AB245" s="34"/>
      <c r="AC245" s="34"/>
      <c r="AD245" s="34"/>
      <c r="AE245" s="34"/>
      <c r="AF245" s="34"/>
      <c r="AG245" s="34"/>
      <c r="AH245" s="34"/>
      <c r="AI245" s="125"/>
      <c r="AJ245" s="34"/>
      <c r="AK245" s="124"/>
    </row>
    <row r="246" spans="1:37" ht="15.75" customHeight="1">
      <c r="A246" s="34"/>
      <c r="B246" s="34"/>
      <c r="C246" s="123"/>
      <c r="D246" s="34"/>
      <c r="E246" s="34"/>
      <c r="F246" s="34"/>
      <c r="G246" s="34"/>
      <c r="H246" s="34"/>
      <c r="I246" s="34"/>
      <c r="J246" s="34"/>
      <c r="K246" s="125"/>
      <c r="L246" s="34"/>
      <c r="M246" s="124"/>
      <c r="N246" s="34"/>
      <c r="O246" s="123"/>
      <c r="P246" s="34"/>
      <c r="Q246" s="34"/>
      <c r="R246" s="34"/>
      <c r="S246" s="34"/>
      <c r="T246" s="34"/>
      <c r="U246" s="34"/>
      <c r="V246" s="34"/>
      <c r="W246" s="125"/>
      <c r="X246" s="34"/>
      <c r="Y246" s="124"/>
      <c r="Z246" s="34"/>
      <c r="AA246" s="123"/>
      <c r="AB246" s="34"/>
      <c r="AC246" s="34"/>
      <c r="AD246" s="34"/>
      <c r="AE246" s="34"/>
      <c r="AF246" s="34"/>
      <c r="AG246" s="34"/>
      <c r="AH246" s="34"/>
      <c r="AI246" s="125"/>
      <c r="AJ246" s="34"/>
      <c r="AK246" s="124"/>
    </row>
    <row r="247" spans="1:37" ht="15.75" customHeight="1">
      <c r="A247" s="34"/>
      <c r="B247" s="34"/>
      <c r="C247" s="123"/>
      <c r="D247" s="34"/>
      <c r="E247" s="34"/>
      <c r="F247" s="34"/>
      <c r="G247" s="34"/>
      <c r="H247" s="34"/>
      <c r="I247" s="34"/>
      <c r="J247" s="34"/>
      <c r="K247" s="125"/>
      <c r="L247" s="34"/>
      <c r="M247" s="124"/>
      <c r="N247" s="34"/>
      <c r="O247" s="123"/>
      <c r="P247" s="34"/>
      <c r="Q247" s="34"/>
      <c r="R247" s="34"/>
      <c r="S247" s="34"/>
      <c r="T247" s="34"/>
      <c r="U247" s="34"/>
      <c r="V247" s="34"/>
      <c r="W247" s="125"/>
      <c r="X247" s="34"/>
      <c r="Y247" s="124"/>
      <c r="Z247" s="34"/>
      <c r="AA247" s="123"/>
      <c r="AB247" s="34"/>
      <c r="AC247" s="34"/>
      <c r="AD247" s="34"/>
      <c r="AE247" s="34"/>
      <c r="AF247" s="34"/>
      <c r="AG247" s="34"/>
      <c r="AH247" s="34"/>
      <c r="AI247" s="125"/>
      <c r="AJ247" s="34"/>
      <c r="AK247" s="124"/>
    </row>
    <row r="248" spans="1:37" ht="15.75" customHeight="1">
      <c r="A248" s="34"/>
      <c r="B248" s="34"/>
      <c r="C248" s="123"/>
      <c r="D248" s="34"/>
      <c r="E248" s="34"/>
      <c r="F248" s="34"/>
      <c r="G248" s="34"/>
      <c r="H248" s="34"/>
      <c r="I248" s="34"/>
      <c r="J248" s="34"/>
      <c r="K248" s="125"/>
      <c r="L248" s="34"/>
      <c r="M248" s="124"/>
      <c r="N248" s="34"/>
      <c r="O248" s="123"/>
      <c r="P248" s="34"/>
      <c r="Q248" s="34"/>
      <c r="R248" s="34"/>
      <c r="S248" s="34"/>
      <c r="T248" s="34"/>
      <c r="U248" s="34"/>
      <c r="V248" s="34"/>
      <c r="W248" s="125"/>
      <c r="X248" s="34"/>
      <c r="Y248" s="124"/>
      <c r="Z248" s="34"/>
      <c r="AA248" s="123"/>
      <c r="AB248" s="34"/>
      <c r="AC248" s="34"/>
      <c r="AD248" s="34"/>
      <c r="AE248" s="34"/>
      <c r="AF248" s="34"/>
      <c r="AG248" s="34"/>
      <c r="AH248" s="34"/>
      <c r="AI248" s="125"/>
      <c r="AJ248" s="34"/>
      <c r="AK248" s="124"/>
    </row>
    <row r="249" spans="1:37" ht="15.75" customHeight="1">
      <c r="A249" s="34"/>
      <c r="B249" s="34"/>
      <c r="C249" s="123"/>
      <c r="D249" s="34"/>
      <c r="E249" s="34"/>
      <c r="F249" s="34"/>
      <c r="G249" s="34"/>
      <c r="H249" s="34"/>
      <c r="I249" s="34"/>
      <c r="J249" s="34"/>
      <c r="K249" s="125"/>
      <c r="L249" s="34"/>
      <c r="M249" s="124"/>
      <c r="N249" s="34"/>
      <c r="O249" s="123"/>
      <c r="P249" s="34"/>
      <c r="Q249" s="34"/>
      <c r="R249" s="34"/>
      <c r="S249" s="34"/>
      <c r="T249" s="34"/>
      <c r="U249" s="34"/>
      <c r="V249" s="34"/>
      <c r="W249" s="125"/>
      <c r="X249" s="34"/>
      <c r="Y249" s="124"/>
      <c r="Z249" s="34"/>
      <c r="AA249" s="123"/>
      <c r="AB249" s="34"/>
      <c r="AC249" s="34"/>
      <c r="AD249" s="34"/>
      <c r="AE249" s="34"/>
      <c r="AF249" s="34"/>
      <c r="AG249" s="34"/>
      <c r="AH249" s="34"/>
      <c r="AI249" s="125"/>
      <c r="AJ249" s="34"/>
      <c r="AK249" s="124"/>
    </row>
    <row r="250" spans="1:37" ht="15.75" customHeight="1">
      <c r="A250" s="34"/>
      <c r="B250" s="34"/>
      <c r="C250" s="123"/>
      <c r="D250" s="34"/>
      <c r="E250" s="34"/>
      <c r="F250" s="34"/>
      <c r="G250" s="34"/>
      <c r="H250" s="34"/>
      <c r="I250" s="34"/>
      <c r="J250" s="34"/>
      <c r="K250" s="125"/>
      <c r="L250" s="34"/>
      <c r="M250" s="124"/>
      <c r="N250" s="34"/>
      <c r="O250" s="123"/>
      <c r="P250" s="34"/>
      <c r="Q250" s="34"/>
      <c r="R250" s="34"/>
      <c r="S250" s="34"/>
      <c r="T250" s="34"/>
      <c r="U250" s="34"/>
      <c r="V250" s="34"/>
      <c r="W250" s="125"/>
      <c r="X250" s="34"/>
      <c r="Y250" s="124"/>
      <c r="Z250" s="34"/>
      <c r="AA250" s="123"/>
      <c r="AB250" s="34"/>
      <c r="AC250" s="34"/>
      <c r="AD250" s="34"/>
      <c r="AE250" s="34"/>
      <c r="AF250" s="34"/>
      <c r="AG250" s="34"/>
      <c r="AH250" s="34"/>
      <c r="AI250" s="125"/>
      <c r="AJ250" s="34"/>
      <c r="AK250" s="124"/>
    </row>
    <row r="251" spans="1:37" ht="15.75" customHeight="1">
      <c r="A251" s="34"/>
      <c r="B251" s="34"/>
      <c r="C251" s="123"/>
      <c r="D251" s="34"/>
      <c r="E251" s="34"/>
      <c r="F251" s="34"/>
      <c r="G251" s="34"/>
      <c r="H251" s="34"/>
      <c r="I251" s="34"/>
      <c r="J251" s="34"/>
      <c r="K251" s="125"/>
      <c r="L251" s="34"/>
      <c r="M251" s="124"/>
      <c r="N251" s="34"/>
      <c r="O251" s="123"/>
      <c r="P251" s="34"/>
      <c r="Q251" s="34"/>
      <c r="R251" s="34"/>
      <c r="S251" s="34"/>
      <c r="T251" s="34"/>
      <c r="U251" s="34"/>
      <c r="V251" s="34"/>
      <c r="W251" s="125"/>
      <c r="X251" s="34"/>
      <c r="Y251" s="124"/>
      <c r="Z251" s="34"/>
      <c r="AA251" s="123"/>
      <c r="AB251" s="34"/>
      <c r="AC251" s="34"/>
      <c r="AD251" s="34"/>
      <c r="AE251" s="34"/>
      <c r="AF251" s="34"/>
      <c r="AG251" s="34"/>
      <c r="AH251" s="34"/>
      <c r="AI251" s="125"/>
      <c r="AJ251" s="34"/>
      <c r="AK251" s="124"/>
    </row>
    <row r="252" spans="1:37" ht="15.75" customHeight="1">
      <c r="A252" s="34"/>
      <c r="B252" s="34"/>
      <c r="C252" s="123"/>
      <c r="D252" s="34"/>
      <c r="E252" s="34"/>
      <c r="F252" s="34"/>
      <c r="G252" s="34"/>
      <c r="H252" s="34"/>
      <c r="I252" s="34"/>
      <c r="J252" s="34"/>
      <c r="K252" s="125"/>
      <c r="L252" s="34"/>
      <c r="M252" s="124"/>
      <c r="N252" s="34"/>
      <c r="O252" s="123"/>
      <c r="P252" s="34"/>
      <c r="Q252" s="34"/>
      <c r="R252" s="34"/>
      <c r="S252" s="34"/>
      <c r="T252" s="34"/>
      <c r="U252" s="34"/>
      <c r="V252" s="34"/>
      <c r="W252" s="125"/>
      <c r="X252" s="34"/>
      <c r="Y252" s="124"/>
      <c r="Z252" s="34"/>
      <c r="AA252" s="123"/>
      <c r="AB252" s="34"/>
      <c r="AC252" s="34"/>
      <c r="AD252" s="34"/>
      <c r="AE252" s="34"/>
      <c r="AF252" s="34"/>
      <c r="AG252" s="34"/>
      <c r="AH252" s="34"/>
      <c r="AI252" s="125"/>
      <c r="AJ252" s="34"/>
      <c r="AK252" s="124"/>
    </row>
    <row r="253" spans="1:37" ht="15.75" customHeight="1">
      <c r="A253" s="34"/>
      <c r="B253" s="34"/>
      <c r="C253" s="123"/>
      <c r="D253" s="34"/>
      <c r="E253" s="34"/>
      <c r="F253" s="34"/>
      <c r="G253" s="34"/>
      <c r="H253" s="34"/>
      <c r="I253" s="34"/>
      <c r="J253" s="34"/>
      <c r="K253" s="125"/>
      <c r="L253" s="34"/>
      <c r="M253" s="124"/>
      <c r="N253" s="34"/>
      <c r="O253" s="123"/>
      <c r="P253" s="34"/>
      <c r="Q253" s="34"/>
      <c r="R253" s="34"/>
      <c r="S253" s="34"/>
      <c r="T253" s="34"/>
      <c r="U253" s="34"/>
      <c r="V253" s="34"/>
      <c r="W253" s="125"/>
      <c r="X253" s="34"/>
      <c r="Y253" s="124"/>
      <c r="Z253" s="34"/>
      <c r="AA253" s="123"/>
      <c r="AB253" s="34"/>
      <c r="AC253" s="34"/>
      <c r="AD253" s="34"/>
      <c r="AE253" s="34"/>
      <c r="AF253" s="34"/>
      <c r="AG253" s="34"/>
      <c r="AH253" s="34"/>
      <c r="AI253" s="125"/>
      <c r="AJ253" s="34"/>
      <c r="AK253" s="124"/>
    </row>
    <row r="254" spans="1:37" ht="15.75" customHeight="1">
      <c r="A254" s="34"/>
      <c r="B254" s="34"/>
      <c r="C254" s="123"/>
      <c r="D254" s="34"/>
      <c r="E254" s="34"/>
      <c r="F254" s="34"/>
      <c r="G254" s="34"/>
      <c r="H254" s="34"/>
      <c r="I254" s="34"/>
      <c r="J254" s="34"/>
      <c r="K254" s="125"/>
      <c r="L254" s="34"/>
      <c r="M254" s="124"/>
      <c r="N254" s="34"/>
      <c r="O254" s="123"/>
      <c r="P254" s="34"/>
      <c r="Q254" s="34"/>
      <c r="R254" s="34"/>
      <c r="S254" s="34"/>
      <c r="T254" s="34"/>
      <c r="U254" s="34"/>
      <c r="V254" s="34"/>
      <c r="W254" s="125"/>
      <c r="X254" s="34"/>
      <c r="Y254" s="124"/>
      <c r="Z254" s="34"/>
      <c r="AA254" s="123"/>
      <c r="AB254" s="34"/>
      <c r="AC254" s="34"/>
      <c r="AD254" s="34"/>
      <c r="AE254" s="34"/>
      <c r="AF254" s="34"/>
      <c r="AG254" s="34"/>
      <c r="AH254" s="34"/>
      <c r="AI254" s="125"/>
      <c r="AJ254" s="34"/>
      <c r="AK254" s="124"/>
    </row>
    <row r="255" spans="1:37" ht="15.75" customHeight="1">
      <c r="A255" s="34"/>
      <c r="B255" s="34"/>
      <c r="C255" s="123"/>
      <c r="D255" s="34"/>
      <c r="E255" s="34"/>
      <c r="F255" s="34"/>
      <c r="G255" s="34"/>
      <c r="H255" s="34"/>
      <c r="I255" s="34"/>
      <c r="J255" s="34"/>
      <c r="K255" s="125"/>
      <c r="L255" s="34"/>
      <c r="M255" s="124"/>
      <c r="N255" s="34"/>
      <c r="O255" s="123"/>
      <c r="P255" s="34"/>
      <c r="Q255" s="34"/>
      <c r="R255" s="34"/>
      <c r="S255" s="34"/>
      <c r="T255" s="34"/>
      <c r="U255" s="34"/>
      <c r="V255" s="34"/>
      <c r="W255" s="125"/>
      <c r="X255" s="34"/>
      <c r="Y255" s="124"/>
      <c r="Z255" s="34"/>
      <c r="AA255" s="123"/>
      <c r="AB255" s="34"/>
      <c r="AC255" s="34"/>
      <c r="AD255" s="34"/>
      <c r="AE255" s="34"/>
      <c r="AF255" s="34"/>
      <c r="AG255" s="34"/>
      <c r="AH255" s="34"/>
      <c r="AI255" s="125"/>
      <c r="AJ255" s="34"/>
      <c r="AK255" s="124"/>
    </row>
    <row r="256" spans="1:37" ht="15.75" customHeight="1">
      <c r="A256" s="34"/>
      <c r="B256" s="34"/>
      <c r="C256" s="123"/>
      <c r="D256" s="34"/>
      <c r="E256" s="34"/>
      <c r="F256" s="34"/>
      <c r="G256" s="34"/>
      <c r="H256" s="34"/>
      <c r="I256" s="34"/>
      <c r="J256" s="34"/>
      <c r="K256" s="125"/>
      <c r="L256" s="34"/>
      <c r="M256" s="124"/>
      <c r="N256" s="34"/>
      <c r="O256" s="123"/>
      <c r="P256" s="34"/>
      <c r="Q256" s="34"/>
      <c r="R256" s="34"/>
      <c r="S256" s="34"/>
      <c r="T256" s="34"/>
      <c r="U256" s="34"/>
      <c r="V256" s="34"/>
      <c r="W256" s="125"/>
      <c r="X256" s="34"/>
      <c r="Y256" s="124"/>
      <c r="Z256" s="34"/>
      <c r="AA256" s="123"/>
      <c r="AB256" s="34"/>
      <c r="AC256" s="34"/>
      <c r="AD256" s="34"/>
      <c r="AE256" s="34"/>
      <c r="AF256" s="34"/>
      <c r="AG256" s="34"/>
      <c r="AH256" s="34"/>
      <c r="AI256" s="125"/>
      <c r="AJ256" s="34"/>
      <c r="AK256" s="124"/>
    </row>
    <row r="257" spans="1:37" ht="15.75" customHeight="1">
      <c r="A257" s="34"/>
      <c r="B257" s="34"/>
      <c r="C257" s="123"/>
      <c r="D257" s="34"/>
      <c r="E257" s="34"/>
      <c r="F257" s="34"/>
      <c r="G257" s="34"/>
      <c r="H257" s="34"/>
      <c r="I257" s="34"/>
      <c r="J257" s="34"/>
      <c r="K257" s="125"/>
      <c r="L257" s="34"/>
      <c r="M257" s="124"/>
      <c r="N257" s="34"/>
      <c r="O257" s="123"/>
      <c r="P257" s="34"/>
      <c r="Q257" s="34"/>
      <c r="R257" s="34"/>
      <c r="S257" s="34"/>
      <c r="T257" s="34"/>
      <c r="U257" s="34"/>
      <c r="V257" s="34"/>
      <c r="W257" s="125"/>
      <c r="X257" s="34"/>
      <c r="Y257" s="124"/>
      <c r="Z257" s="34"/>
      <c r="AA257" s="123"/>
      <c r="AB257" s="34"/>
      <c r="AC257" s="34"/>
      <c r="AD257" s="34"/>
      <c r="AE257" s="34"/>
      <c r="AF257" s="34"/>
      <c r="AG257" s="34"/>
      <c r="AH257" s="34"/>
      <c r="AI257" s="125"/>
      <c r="AJ257" s="34"/>
      <c r="AK257" s="124"/>
    </row>
    <row r="258" spans="1:37" ht="15.75" customHeight="1">
      <c r="A258" s="34"/>
      <c r="B258" s="34"/>
      <c r="C258" s="123"/>
      <c r="D258" s="34"/>
      <c r="E258" s="34"/>
      <c r="F258" s="34"/>
      <c r="G258" s="34"/>
      <c r="H258" s="34"/>
      <c r="I258" s="34"/>
      <c r="J258" s="34"/>
      <c r="K258" s="125"/>
      <c r="L258" s="34"/>
      <c r="M258" s="124"/>
      <c r="N258" s="34"/>
      <c r="O258" s="123"/>
      <c r="P258" s="34"/>
      <c r="Q258" s="34"/>
      <c r="R258" s="34"/>
      <c r="S258" s="34"/>
      <c r="T258" s="34"/>
      <c r="U258" s="34"/>
      <c r="V258" s="34"/>
      <c r="W258" s="125"/>
      <c r="X258" s="34"/>
      <c r="Y258" s="124"/>
      <c r="Z258" s="34"/>
      <c r="AA258" s="123"/>
      <c r="AB258" s="34"/>
      <c r="AC258" s="34"/>
      <c r="AD258" s="34"/>
      <c r="AE258" s="34"/>
      <c r="AF258" s="34"/>
      <c r="AG258" s="34"/>
      <c r="AH258" s="34"/>
      <c r="AI258" s="125"/>
      <c r="AJ258" s="34"/>
      <c r="AK258" s="124"/>
    </row>
    <row r="259" spans="1:37" ht="15.75" customHeight="1">
      <c r="A259" s="34"/>
      <c r="B259" s="34"/>
      <c r="C259" s="123"/>
      <c r="D259" s="34"/>
      <c r="E259" s="34"/>
      <c r="F259" s="34"/>
      <c r="G259" s="34"/>
      <c r="H259" s="34"/>
      <c r="I259" s="34"/>
      <c r="J259" s="34"/>
      <c r="K259" s="125"/>
      <c r="L259" s="34"/>
      <c r="M259" s="124"/>
      <c r="N259" s="34"/>
      <c r="O259" s="123"/>
      <c r="P259" s="34"/>
      <c r="Q259" s="34"/>
      <c r="R259" s="34"/>
      <c r="S259" s="34"/>
      <c r="T259" s="34"/>
      <c r="U259" s="34"/>
      <c r="V259" s="34"/>
      <c r="W259" s="125"/>
      <c r="X259" s="34"/>
      <c r="Y259" s="124"/>
      <c r="Z259" s="34"/>
      <c r="AA259" s="123"/>
      <c r="AB259" s="34"/>
      <c r="AC259" s="34"/>
      <c r="AD259" s="34"/>
      <c r="AE259" s="34"/>
      <c r="AF259" s="34"/>
      <c r="AG259" s="34"/>
      <c r="AH259" s="34"/>
      <c r="AI259" s="125"/>
      <c r="AJ259" s="34"/>
      <c r="AK259" s="124"/>
    </row>
    <row r="260" spans="1:37" ht="15.75" customHeight="1">
      <c r="A260" s="34"/>
      <c r="B260" s="34"/>
      <c r="C260" s="123"/>
      <c r="D260" s="34"/>
      <c r="E260" s="34"/>
      <c r="F260" s="34"/>
      <c r="G260" s="34"/>
      <c r="H260" s="34"/>
      <c r="I260" s="34"/>
      <c r="J260" s="34"/>
      <c r="K260" s="125"/>
      <c r="L260" s="34"/>
      <c r="M260" s="124"/>
      <c r="N260" s="34"/>
      <c r="O260" s="123"/>
      <c r="P260" s="34"/>
      <c r="Q260" s="34"/>
      <c r="R260" s="34"/>
      <c r="S260" s="34"/>
      <c r="T260" s="34"/>
      <c r="U260" s="34"/>
      <c r="V260" s="34"/>
      <c r="W260" s="125"/>
      <c r="X260" s="34"/>
      <c r="Y260" s="124"/>
      <c r="Z260" s="34"/>
      <c r="AA260" s="123"/>
      <c r="AB260" s="34"/>
      <c r="AC260" s="34"/>
      <c r="AD260" s="34"/>
      <c r="AE260" s="34"/>
      <c r="AF260" s="34"/>
      <c r="AG260" s="34"/>
      <c r="AH260" s="34"/>
      <c r="AI260" s="125"/>
      <c r="AJ260" s="34"/>
      <c r="AK260" s="124"/>
    </row>
    <row r="261" spans="1:37" ht="15.75" customHeight="1">
      <c r="A261" s="34"/>
      <c r="B261" s="34"/>
      <c r="C261" s="123"/>
      <c r="D261" s="34"/>
      <c r="E261" s="34"/>
      <c r="F261" s="34"/>
      <c r="G261" s="34"/>
      <c r="H261" s="34"/>
      <c r="I261" s="34"/>
      <c r="J261" s="34"/>
      <c r="K261" s="125"/>
      <c r="L261" s="34"/>
      <c r="M261" s="124"/>
      <c r="N261" s="34"/>
      <c r="O261" s="123"/>
      <c r="P261" s="34"/>
      <c r="Q261" s="34"/>
      <c r="R261" s="34"/>
      <c r="S261" s="34"/>
      <c r="T261" s="34"/>
      <c r="U261" s="34"/>
      <c r="V261" s="34"/>
      <c r="W261" s="125"/>
      <c r="X261" s="34"/>
      <c r="Y261" s="124"/>
      <c r="Z261" s="34"/>
      <c r="AA261" s="123"/>
      <c r="AB261" s="34"/>
      <c r="AC261" s="34"/>
      <c r="AD261" s="34"/>
      <c r="AE261" s="34"/>
      <c r="AF261" s="34"/>
      <c r="AG261" s="34"/>
      <c r="AH261" s="34"/>
      <c r="AI261" s="125"/>
      <c r="AJ261" s="34"/>
      <c r="AK261" s="124"/>
    </row>
    <row r="262" spans="1:37" ht="15.75" customHeight="1">
      <c r="A262" s="34"/>
      <c r="B262" s="34"/>
      <c r="C262" s="123"/>
      <c r="D262" s="34"/>
      <c r="E262" s="34"/>
      <c r="F262" s="34"/>
      <c r="G262" s="34"/>
      <c r="H262" s="34"/>
      <c r="I262" s="34"/>
      <c r="J262" s="34"/>
      <c r="K262" s="125"/>
      <c r="L262" s="34"/>
      <c r="M262" s="124"/>
      <c r="N262" s="34"/>
      <c r="O262" s="123"/>
      <c r="P262" s="34"/>
      <c r="Q262" s="34"/>
      <c r="R262" s="34"/>
      <c r="S262" s="34"/>
      <c r="T262" s="34"/>
      <c r="U262" s="34"/>
      <c r="V262" s="34"/>
      <c r="W262" s="125"/>
      <c r="X262" s="34"/>
      <c r="Y262" s="124"/>
      <c r="Z262" s="34"/>
      <c r="AA262" s="123"/>
      <c r="AB262" s="34"/>
      <c r="AC262" s="34"/>
      <c r="AD262" s="34"/>
      <c r="AE262" s="34"/>
      <c r="AF262" s="34"/>
      <c r="AG262" s="34"/>
      <c r="AH262" s="34"/>
      <c r="AI262" s="125"/>
      <c r="AJ262" s="34"/>
      <c r="AK262" s="124"/>
    </row>
    <row r="263" spans="1:37" ht="15.75" customHeight="1">
      <c r="A263" s="34"/>
      <c r="B263" s="34"/>
      <c r="C263" s="123"/>
      <c r="D263" s="34"/>
      <c r="E263" s="34"/>
      <c r="F263" s="34"/>
      <c r="G263" s="34"/>
      <c r="H263" s="34"/>
      <c r="I263" s="34"/>
      <c r="J263" s="34"/>
      <c r="K263" s="125"/>
      <c r="L263" s="34"/>
      <c r="M263" s="124"/>
      <c r="N263" s="34"/>
      <c r="O263" s="123"/>
      <c r="P263" s="34"/>
      <c r="Q263" s="34"/>
      <c r="R263" s="34"/>
      <c r="S263" s="34"/>
      <c r="T263" s="34"/>
      <c r="U263" s="34"/>
      <c r="V263" s="34"/>
      <c r="W263" s="125"/>
      <c r="X263" s="34"/>
      <c r="Y263" s="124"/>
      <c r="Z263" s="34"/>
      <c r="AA263" s="123"/>
      <c r="AB263" s="34"/>
      <c r="AC263" s="34"/>
      <c r="AD263" s="34"/>
      <c r="AE263" s="34"/>
      <c r="AF263" s="34"/>
      <c r="AG263" s="34"/>
      <c r="AH263" s="34"/>
      <c r="AI263" s="125"/>
      <c r="AJ263" s="34"/>
      <c r="AK263" s="124"/>
    </row>
    <row r="264" spans="1:37" ht="15.75" customHeight="1">
      <c r="A264" s="34"/>
      <c r="B264" s="34"/>
      <c r="C264" s="123"/>
      <c r="D264" s="34"/>
      <c r="E264" s="34"/>
      <c r="F264" s="34"/>
      <c r="G264" s="34"/>
      <c r="H264" s="34"/>
      <c r="I264" s="34"/>
      <c r="J264" s="34"/>
      <c r="K264" s="125"/>
      <c r="L264" s="34"/>
      <c r="M264" s="124"/>
      <c r="N264" s="34"/>
      <c r="O264" s="123"/>
      <c r="P264" s="34"/>
      <c r="Q264" s="34"/>
      <c r="R264" s="34"/>
      <c r="S264" s="34"/>
      <c r="T264" s="34"/>
      <c r="U264" s="34"/>
      <c r="V264" s="34"/>
      <c r="W264" s="125"/>
      <c r="X264" s="34"/>
      <c r="Y264" s="124"/>
      <c r="Z264" s="34"/>
      <c r="AA264" s="123"/>
      <c r="AB264" s="34"/>
      <c r="AC264" s="34"/>
      <c r="AD264" s="34"/>
      <c r="AE264" s="34"/>
      <c r="AF264" s="34"/>
      <c r="AG264" s="34"/>
      <c r="AH264" s="34"/>
      <c r="AI264" s="125"/>
      <c r="AJ264" s="34"/>
      <c r="AK264" s="124"/>
    </row>
    <row r="265" spans="1:37" ht="15.75" customHeight="1">
      <c r="A265" s="34"/>
      <c r="B265" s="34"/>
      <c r="C265" s="123"/>
      <c r="D265" s="34"/>
      <c r="E265" s="34"/>
      <c r="F265" s="34"/>
      <c r="G265" s="34"/>
      <c r="H265" s="34"/>
      <c r="I265" s="34"/>
      <c r="J265" s="34"/>
      <c r="K265" s="125"/>
      <c r="L265" s="34"/>
      <c r="M265" s="124"/>
      <c r="N265" s="34"/>
      <c r="O265" s="123"/>
      <c r="P265" s="34"/>
      <c r="Q265" s="34"/>
      <c r="R265" s="34"/>
      <c r="S265" s="34"/>
      <c r="T265" s="34"/>
      <c r="U265" s="34"/>
      <c r="V265" s="34"/>
      <c r="W265" s="125"/>
      <c r="X265" s="34"/>
      <c r="Y265" s="124"/>
      <c r="Z265" s="34"/>
      <c r="AA265" s="123"/>
      <c r="AB265" s="34"/>
      <c r="AC265" s="34"/>
      <c r="AD265" s="34"/>
      <c r="AE265" s="34"/>
      <c r="AF265" s="34"/>
      <c r="AG265" s="34"/>
      <c r="AH265" s="34"/>
      <c r="AI265" s="125"/>
      <c r="AJ265" s="34"/>
      <c r="AK265" s="124"/>
    </row>
    <row r="266" spans="1:37" ht="15.75" customHeight="1">
      <c r="A266" s="34"/>
      <c r="B266" s="34"/>
      <c r="C266" s="123"/>
      <c r="D266" s="34"/>
      <c r="E266" s="34"/>
      <c r="F266" s="34"/>
      <c r="G266" s="34"/>
      <c r="H266" s="34"/>
      <c r="I266" s="34"/>
      <c r="J266" s="34"/>
      <c r="K266" s="125"/>
      <c r="L266" s="34"/>
      <c r="M266" s="124"/>
      <c r="N266" s="34"/>
      <c r="O266" s="123"/>
      <c r="P266" s="34"/>
      <c r="Q266" s="34"/>
      <c r="R266" s="34"/>
      <c r="S266" s="34"/>
      <c r="T266" s="34"/>
      <c r="U266" s="34"/>
      <c r="V266" s="34"/>
      <c r="W266" s="125"/>
      <c r="X266" s="34"/>
      <c r="Y266" s="124"/>
      <c r="Z266" s="34"/>
      <c r="AA266" s="123"/>
      <c r="AB266" s="34"/>
      <c r="AC266" s="34"/>
      <c r="AD266" s="34"/>
      <c r="AE266" s="34"/>
      <c r="AF266" s="34"/>
      <c r="AG266" s="34"/>
      <c r="AH266" s="34"/>
      <c r="AI266" s="125"/>
      <c r="AJ266" s="34"/>
      <c r="AK266" s="124"/>
    </row>
    <row r="267" spans="1:37" ht="15.75" customHeight="1">
      <c r="A267" s="34"/>
      <c r="B267" s="34"/>
      <c r="C267" s="123"/>
      <c r="D267" s="34"/>
      <c r="E267" s="34"/>
      <c r="F267" s="34"/>
      <c r="G267" s="34"/>
      <c r="H267" s="34"/>
      <c r="I267" s="34"/>
      <c r="J267" s="34"/>
      <c r="K267" s="125"/>
      <c r="L267" s="34"/>
      <c r="M267" s="124"/>
      <c r="N267" s="34"/>
      <c r="O267" s="123"/>
      <c r="P267" s="34"/>
      <c r="Q267" s="34"/>
      <c r="R267" s="34"/>
      <c r="S267" s="34"/>
      <c r="T267" s="34"/>
      <c r="U267" s="34"/>
      <c r="V267" s="34"/>
      <c r="W267" s="125"/>
      <c r="X267" s="34"/>
      <c r="Y267" s="124"/>
      <c r="Z267" s="34"/>
      <c r="AA267" s="123"/>
      <c r="AB267" s="34"/>
      <c r="AC267" s="34"/>
      <c r="AD267" s="34"/>
      <c r="AE267" s="34"/>
      <c r="AF267" s="34"/>
      <c r="AG267" s="34"/>
      <c r="AH267" s="34"/>
      <c r="AI267" s="125"/>
      <c r="AJ267" s="34"/>
      <c r="AK267" s="124"/>
    </row>
    <row r="268" spans="1:37" ht="15.75" customHeight="1">
      <c r="A268" s="34"/>
      <c r="B268" s="34"/>
      <c r="C268" s="123"/>
      <c r="D268" s="34"/>
      <c r="E268" s="34"/>
      <c r="F268" s="34"/>
      <c r="G268" s="34"/>
      <c r="H268" s="34"/>
      <c r="I268" s="34"/>
      <c r="J268" s="34"/>
      <c r="K268" s="125"/>
      <c r="L268" s="34"/>
      <c r="M268" s="124"/>
      <c r="N268" s="34"/>
      <c r="O268" s="123"/>
      <c r="P268" s="34"/>
      <c r="Q268" s="34"/>
      <c r="R268" s="34"/>
      <c r="S268" s="34"/>
      <c r="T268" s="34"/>
      <c r="U268" s="34"/>
      <c r="V268" s="34"/>
      <c r="W268" s="125"/>
      <c r="X268" s="34"/>
      <c r="Y268" s="124"/>
      <c r="Z268" s="34"/>
      <c r="AA268" s="123"/>
      <c r="AB268" s="34"/>
      <c r="AC268" s="34"/>
      <c r="AD268" s="34"/>
      <c r="AE268" s="34"/>
      <c r="AF268" s="34"/>
      <c r="AG268" s="34"/>
      <c r="AH268" s="34"/>
      <c r="AI268" s="125"/>
      <c r="AJ268" s="34"/>
      <c r="AK268" s="124"/>
    </row>
    <row r="269" spans="1:37" ht="15.75" customHeight="1">
      <c r="A269" s="34"/>
      <c r="B269" s="34"/>
      <c r="C269" s="123"/>
      <c r="D269" s="34"/>
      <c r="E269" s="34"/>
      <c r="F269" s="34"/>
      <c r="G269" s="34"/>
      <c r="H269" s="34"/>
      <c r="I269" s="34"/>
      <c r="J269" s="34"/>
      <c r="K269" s="125"/>
      <c r="L269" s="34"/>
      <c r="M269" s="124"/>
      <c r="N269" s="34"/>
      <c r="O269" s="123"/>
      <c r="P269" s="34"/>
      <c r="Q269" s="34"/>
      <c r="R269" s="34"/>
      <c r="S269" s="34"/>
      <c r="T269" s="34"/>
      <c r="U269" s="34"/>
      <c r="V269" s="34"/>
      <c r="W269" s="125"/>
      <c r="X269" s="34"/>
      <c r="Y269" s="124"/>
      <c r="Z269" s="34"/>
      <c r="AA269" s="123"/>
      <c r="AB269" s="34"/>
      <c r="AC269" s="34"/>
      <c r="AD269" s="34"/>
      <c r="AE269" s="34"/>
      <c r="AF269" s="34"/>
      <c r="AG269" s="34"/>
      <c r="AH269" s="34"/>
      <c r="AI269" s="125"/>
      <c r="AJ269" s="34"/>
      <c r="AK269" s="124"/>
    </row>
    <row r="270" spans="1:37" ht="15.75" customHeight="1">
      <c r="A270" s="34"/>
      <c r="B270" s="34"/>
      <c r="C270" s="123"/>
      <c r="D270" s="34"/>
      <c r="E270" s="34"/>
      <c r="F270" s="34"/>
      <c r="G270" s="34"/>
      <c r="H270" s="34"/>
      <c r="I270" s="34"/>
      <c r="J270" s="34"/>
      <c r="K270" s="125"/>
      <c r="L270" s="34"/>
      <c r="M270" s="124"/>
      <c r="N270" s="34"/>
      <c r="O270" s="123"/>
      <c r="P270" s="34"/>
      <c r="Q270" s="34"/>
      <c r="R270" s="34"/>
      <c r="S270" s="34"/>
      <c r="T270" s="34"/>
      <c r="U270" s="34"/>
      <c r="V270" s="34"/>
      <c r="W270" s="125"/>
      <c r="X270" s="34"/>
      <c r="Y270" s="124"/>
      <c r="Z270" s="34"/>
      <c r="AA270" s="123"/>
      <c r="AB270" s="34"/>
      <c r="AC270" s="34"/>
      <c r="AD270" s="34"/>
      <c r="AE270" s="34"/>
      <c r="AF270" s="34"/>
      <c r="AG270" s="34"/>
      <c r="AH270" s="34"/>
      <c r="AI270" s="125"/>
      <c r="AJ270" s="34"/>
      <c r="AK270" s="124"/>
    </row>
    <row r="271" spans="1:37" ht="15.75" customHeight="1">
      <c r="A271" s="34"/>
      <c r="B271" s="34"/>
      <c r="C271" s="123"/>
      <c r="D271" s="34"/>
      <c r="E271" s="34"/>
      <c r="F271" s="34"/>
      <c r="G271" s="34"/>
      <c r="H271" s="34"/>
      <c r="I271" s="34"/>
      <c r="J271" s="34"/>
      <c r="K271" s="125"/>
      <c r="L271" s="34"/>
      <c r="M271" s="124"/>
      <c r="N271" s="34"/>
      <c r="O271" s="123"/>
      <c r="P271" s="34"/>
      <c r="Q271" s="34"/>
      <c r="R271" s="34"/>
      <c r="S271" s="34"/>
      <c r="T271" s="34"/>
      <c r="U271" s="34"/>
      <c r="V271" s="34"/>
      <c r="W271" s="125"/>
      <c r="X271" s="34"/>
      <c r="Y271" s="124"/>
      <c r="Z271" s="34"/>
      <c r="AA271" s="123"/>
      <c r="AB271" s="34"/>
      <c r="AC271" s="34"/>
      <c r="AD271" s="34"/>
      <c r="AE271" s="34"/>
      <c r="AF271" s="34"/>
      <c r="AG271" s="34"/>
      <c r="AH271" s="34"/>
      <c r="AI271" s="125"/>
      <c r="AJ271" s="34"/>
      <c r="AK271" s="124"/>
    </row>
    <row r="272" spans="1:37" ht="15.75" customHeight="1">
      <c r="A272" s="34"/>
      <c r="B272" s="34"/>
      <c r="C272" s="123"/>
      <c r="D272" s="34"/>
      <c r="E272" s="34"/>
      <c r="F272" s="34"/>
      <c r="G272" s="34"/>
      <c r="H272" s="34"/>
      <c r="I272" s="34"/>
      <c r="J272" s="34"/>
      <c r="K272" s="125"/>
      <c r="L272" s="34"/>
      <c r="M272" s="124"/>
      <c r="N272" s="34"/>
      <c r="O272" s="123"/>
      <c r="P272" s="34"/>
      <c r="Q272" s="34"/>
      <c r="R272" s="34"/>
      <c r="S272" s="34"/>
      <c r="T272" s="34"/>
      <c r="U272" s="34"/>
      <c r="V272" s="34"/>
      <c r="W272" s="125"/>
      <c r="X272" s="34"/>
      <c r="Y272" s="124"/>
      <c r="Z272" s="34"/>
      <c r="AA272" s="123"/>
      <c r="AB272" s="34"/>
      <c r="AC272" s="34"/>
      <c r="AD272" s="34"/>
      <c r="AE272" s="34"/>
      <c r="AF272" s="34"/>
      <c r="AG272" s="34"/>
      <c r="AH272" s="34"/>
      <c r="AI272" s="125"/>
      <c r="AJ272" s="34"/>
      <c r="AK272" s="124"/>
    </row>
    <row r="273" spans="1:37" ht="15.75" customHeight="1">
      <c r="A273" s="34"/>
      <c r="B273" s="34"/>
      <c r="C273" s="123"/>
      <c r="D273" s="34"/>
      <c r="E273" s="34"/>
      <c r="F273" s="34"/>
      <c r="G273" s="34"/>
      <c r="H273" s="34"/>
      <c r="I273" s="34"/>
      <c r="J273" s="34"/>
      <c r="K273" s="125"/>
      <c r="L273" s="34"/>
      <c r="M273" s="124"/>
      <c r="N273" s="34"/>
      <c r="O273" s="123"/>
      <c r="P273" s="34"/>
      <c r="Q273" s="34"/>
      <c r="R273" s="34"/>
      <c r="S273" s="34"/>
      <c r="T273" s="34"/>
      <c r="U273" s="34"/>
      <c r="V273" s="34"/>
      <c r="W273" s="125"/>
      <c r="X273" s="34"/>
      <c r="Y273" s="124"/>
      <c r="Z273" s="34"/>
      <c r="AA273" s="123"/>
      <c r="AB273" s="34"/>
      <c r="AC273" s="34"/>
      <c r="AD273" s="34"/>
      <c r="AE273" s="34"/>
      <c r="AF273" s="34"/>
      <c r="AG273" s="34"/>
      <c r="AH273" s="34"/>
      <c r="AI273" s="125"/>
      <c r="AJ273" s="34"/>
      <c r="AK273" s="124"/>
    </row>
    <row r="274" spans="1:37" ht="15.75" customHeight="1">
      <c r="A274" s="34"/>
      <c r="B274" s="34"/>
      <c r="C274" s="123"/>
      <c r="D274" s="34"/>
      <c r="E274" s="34"/>
      <c r="F274" s="34"/>
      <c r="G274" s="34"/>
      <c r="H274" s="34"/>
      <c r="I274" s="34"/>
      <c r="J274" s="34"/>
      <c r="K274" s="125"/>
      <c r="L274" s="34"/>
      <c r="M274" s="124"/>
      <c r="N274" s="34"/>
      <c r="O274" s="123"/>
      <c r="P274" s="34"/>
      <c r="Q274" s="34"/>
      <c r="R274" s="34"/>
      <c r="S274" s="34"/>
      <c r="T274" s="34"/>
      <c r="U274" s="34"/>
      <c r="V274" s="34"/>
      <c r="W274" s="125"/>
      <c r="X274" s="34"/>
      <c r="Y274" s="124"/>
      <c r="Z274" s="34"/>
      <c r="AA274" s="123"/>
      <c r="AB274" s="34"/>
      <c r="AC274" s="34"/>
      <c r="AD274" s="34"/>
      <c r="AE274" s="34"/>
      <c r="AF274" s="34"/>
      <c r="AG274" s="34"/>
      <c r="AH274" s="34"/>
      <c r="AI274" s="125"/>
      <c r="AJ274" s="34"/>
      <c r="AK274" s="124"/>
    </row>
    <row r="275" spans="1:37" ht="15.75" customHeight="1">
      <c r="A275" s="34"/>
      <c r="B275" s="34"/>
      <c r="C275" s="123"/>
      <c r="D275" s="34"/>
      <c r="E275" s="34"/>
      <c r="F275" s="34"/>
      <c r="G275" s="34"/>
      <c r="H275" s="34"/>
      <c r="I275" s="34"/>
      <c r="J275" s="34"/>
      <c r="K275" s="125"/>
      <c r="L275" s="34"/>
      <c r="M275" s="124"/>
      <c r="N275" s="34"/>
      <c r="O275" s="123"/>
      <c r="P275" s="34"/>
      <c r="Q275" s="34"/>
      <c r="R275" s="34"/>
      <c r="S275" s="34"/>
      <c r="T275" s="34"/>
      <c r="U275" s="34"/>
      <c r="V275" s="34"/>
      <c r="W275" s="125"/>
      <c r="X275" s="34"/>
      <c r="Y275" s="124"/>
      <c r="Z275" s="34"/>
      <c r="AA275" s="123"/>
      <c r="AB275" s="34"/>
      <c r="AC275" s="34"/>
      <c r="AD275" s="34"/>
      <c r="AE275" s="34"/>
      <c r="AF275" s="34"/>
      <c r="AG275" s="34"/>
      <c r="AH275" s="34"/>
      <c r="AI275" s="125"/>
      <c r="AJ275" s="34"/>
      <c r="AK275" s="124"/>
    </row>
    <row r="276" spans="1:37" ht="15.75" customHeight="1">
      <c r="A276" s="34"/>
      <c r="B276" s="34"/>
      <c r="C276" s="123"/>
      <c r="D276" s="34"/>
      <c r="E276" s="34"/>
      <c r="F276" s="34"/>
      <c r="G276" s="34"/>
      <c r="H276" s="34"/>
      <c r="I276" s="34"/>
      <c r="J276" s="34"/>
      <c r="K276" s="125"/>
      <c r="L276" s="34"/>
      <c r="M276" s="124"/>
      <c r="N276" s="34"/>
      <c r="O276" s="123"/>
      <c r="P276" s="34"/>
      <c r="Q276" s="34"/>
      <c r="R276" s="34"/>
      <c r="S276" s="34"/>
      <c r="T276" s="34"/>
      <c r="U276" s="34"/>
      <c r="V276" s="34"/>
      <c r="W276" s="125"/>
      <c r="X276" s="34"/>
      <c r="Y276" s="124"/>
      <c r="Z276" s="34"/>
      <c r="AA276" s="123"/>
      <c r="AB276" s="34"/>
      <c r="AC276" s="34"/>
      <c r="AD276" s="34"/>
      <c r="AE276" s="34"/>
      <c r="AF276" s="34"/>
      <c r="AG276" s="34"/>
      <c r="AH276" s="34"/>
      <c r="AI276" s="125"/>
      <c r="AJ276" s="34"/>
      <c r="AK276" s="124"/>
    </row>
    <row r="277" spans="1:37" ht="15.75" customHeight="1">
      <c r="A277" s="34"/>
      <c r="B277" s="34"/>
      <c r="C277" s="123"/>
      <c r="D277" s="34"/>
      <c r="E277" s="34"/>
      <c r="F277" s="34"/>
      <c r="G277" s="34"/>
      <c r="H277" s="34"/>
      <c r="I277" s="34"/>
      <c r="J277" s="34"/>
      <c r="K277" s="125"/>
      <c r="L277" s="34"/>
      <c r="M277" s="124"/>
      <c r="N277" s="34"/>
      <c r="O277" s="123"/>
      <c r="P277" s="34"/>
      <c r="Q277" s="34"/>
      <c r="R277" s="34"/>
      <c r="S277" s="34"/>
      <c r="T277" s="34"/>
      <c r="U277" s="34"/>
      <c r="V277" s="34"/>
      <c r="W277" s="125"/>
      <c r="X277" s="34"/>
      <c r="Y277" s="124"/>
      <c r="Z277" s="34"/>
      <c r="AA277" s="123"/>
      <c r="AB277" s="34"/>
      <c r="AC277" s="34"/>
      <c r="AD277" s="34"/>
      <c r="AE277" s="34"/>
      <c r="AF277" s="34"/>
      <c r="AG277" s="34"/>
      <c r="AH277" s="34"/>
      <c r="AI277" s="125"/>
      <c r="AJ277" s="34"/>
      <c r="AK277" s="124"/>
    </row>
    <row r="278" spans="1:37" ht="15.75" customHeight="1">
      <c r="A278" s="34"/>
      <c r="B278" s="34"/>
      <c r="C278" s="123"/>
      <c r="D278" s="34"/>
      <c r="E278" s="34"/>
      <c r="F278" s="34"/>
      <c r="G278" s="34"/>
      <c r="H278" s="34"/>
      <c r="I278" s="34"/>
      <c r="J278" s="34"/>
      <c r="K278" s="125"/>
      <c r="L278" s="34"/>
      <c r="M278" s="124"/>
      <c r="N278" s="34"/>
      <c r="O278" s="123"/>
      <c r="P278" s="34"/>
      <c r="Q278" s="34"/>
      <c r="R278" s="34"/>
      <c r="S278" s="34"/>
      <c r="T278" s="34"/>
      <c r="U278" s="34"/>
      <c r="V278" s="34"/>
      <c r="W278" s="125"/>
      <c r="X278" s="34"/>
      <c r="Y278" s="124"/>
      <c r="Z278" s="34"/>
      <c r="AA278" s="123"/>
      <c r="AB278" s="34"/>
      <c r="AC278" s="34"/>
      <c r="AD278" s="34"/>
      <c r="AE278" s="34"/>
      <c r="AF278" s="34"/>
      <c r="AG278" s="34"/>
      <c r="AH278" s="34"/>
      <c r="AI278" s="125"/>
      <c r="AJ278" s="34"/>
      <c r="AK278" s="124"/>
    </row>
    <row r="279" spans="1:37" ht="15.75" customHeight="1"/>
    <row r="280" spans="1:37" ht="15.75" customHeight="1"/>
    <row r="281" spans="1:37" ht="15.75" customHeight="1"/>
    <row r="282" spans="1:37" ht="15.75" customHeight="1"/>
    <row r="283" spans="1:37" ht="15.75" customHeight="1"/>
    <row r="284" spans="1:37" ht="15.75" customHeight="1"/>
    <row r="285" spans="1:37" ht="15.75" customHeight="1"/>
    <row r="286" spans="1:37" ht="15.75" customHeight="1"/>
    <row r="287" spans="1:37" ht="15.75" customHeight="1"/>
    <row r="288" spans="1:37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3">
    <mergeCell ref="AA10:AK10"/>
    <mergeCell ref="AA11:AK11"/>
    <mergeCell ref="AA2:AK2"/>
    <mergeCell ref="AA3:AK3"/>
    <mergeCell ref="AA5:AK5"/>
    <mergeCell ref="AA6:AK6"/>
    <mergeCell ref="AA7:AK7"/>
    <mergeCell ref="AA8:AK8"/>
    <mergeCell ref="AA9:AK9"/>
    <mergeCell ref="AA1:AK1"/>
    <mergeCell ref="C2:M2"/>
    <mergeCell ref="O2:Y2"/>
    <mergeCell ref="C3:M3"/>
    <mergeCell ref="AA4:AK4"/>
    <mergeCell ref="O3:Y3"/>
    <mergeCell ref="O4:Y4"/>
    <mergeCell ref="C9:M9"/>
    <mergeCell ref="C10:M10"/>
    <mergeCell ref="C11:M11"/>
    <mergeCell ref="C1:M1"/>
    <mergeCell ref="O1:Y1"/>
    <mergeCell ref="O10:Y10"/>
    <mergeCell ref="O11:Y11"/>
    <mergeCell ref="O5:Y5"/>
    <mergeCell ref="O6:Y6"/>
    <mergeCell ref="O7:Y7"/>
    <mergeCell ref="O8:Y8"/>
    <mergeCell ref="O9:Y9"/>
    <mergeCell ref="C4:M4"/>
    <mergeCell ref="C5:M5"/>
    <mergeCell ref="C6:M6"/>
    <mergeCell ref="C7:M7"/>
    <mergeCell ref="C8:M8"/>
  </mergeCells>
  <conditionalFormatting sqref="K14:K19 W14:X19 AI14:AJ19 K21:K24 W21:X24 AI21:AJ24 K26:K29 W26:X29 AI26:AJ29 K31:K35 W31:X35 AI31:AJ35 K37:K45 W37:X45 AI37:AJ45 K47:K56 W47:X56 AI47:AJ56 K58:K61 W58:X61 AI58:AJ61 K64:K68 W64:X68 AI64:AJ68 K70:K75 W70:X75 AI70:AJ75 K77:K78 W77:X78 AI77:AJ78">
    <cfRule type="containsText" dxfId="3" priority="1" operator="containsText" text="Exception">
      <formula>NOT(ISERROR(SEARCH(("Exception"),(K14))))</formula>
    </cfRule>
  </conditionalFormatting>
  <conditionalFormatting sqref="K14:K19 W14:X19 AI14:AJ19 K21:K24 W21:X24 AI21:AJ24 K26:K29 W26:X29 AI26:AJ29 K31:K35 W31:X35 AI31:AJ35 K37:K45 W37:X45 AI37:AJ45 K47:K56 W47:X56 AI47:AJ56 K58:K61 W58:X61 AI58:AJ61 K64:K68 W64:X68 AI64:AJ68 K70:K75 W70:X75 AI70:AJ75 K77:K78 W77:X78 AI77:AJ78">
    <cfRule type="containsText" dxfId="2" priority="2" operator="containsText" text="Acceptable">
      <formula>NOT(ISERROR(SEARCH(("Acceptable"),(K14))))</formula>
    </cfRule>
  </conditionalFormatting>
  <conditionalFormatting sqref="K14:K19 W14:X19 AI14:AJ19 K21:K24 W21:X24 AI21:AJ24 K26:K29 W26:X29 AI26:AJ29 K31:K35 W31:X35 AI31:AJ35 K37:K45 W37:X45 AI37:AJ45 K47:K56 W47:X56 AI47:AJ56 K58:K61 W58:X61 AI58:AJ61 K64:K68 W64:X68 AI64:AJ68 K70:K75 W70:X75 AI70:AJ75 K77:K78 W77:X78 AI77:AJ78">
    <cfRule type="containsText" dxfId="1" priority="3" operator="containsText" text="Optimum">
      <formula>NOT(ISERROR(SEARCH(("Optimum"),(K14))))</formula>
    </cfRule>
  </conditionalFormatting>
  <conditionalFormatting sqref="K12 W12:X12 AI12:AJ12 K14:K19 W14:X19 AI14:AJ19 K21:K24 W21:X24 AI21:AJ24 K26:K29 W26:X29 AI26:AJ29 K31:K35 W31:X35 AI31:AJ35 K37:K45 W37:X45 AI37:AJ45 K47:K56 W47:X56 AI47:AJ56 K58:K62 W58:X61 AI58:AJ61 K64:K68 W64:X68 AI64:AJ68 K70:K75 W70:X75 AI70:AJ75 K77:K78 W77:X78 AI77:AJ78 K124:K1000 W124:X1000 AI124:AJ1000">
    <cfRule type="containsText" dxfId="0" priority="4" operator="containsText" text="Failed">
      <formula>NOT(ISERROR(SEARCH(("Failed"),(K12))))</formula>
    </cfRule>
  </conditionalFormatting>
  <dataValidations count="48">
    <dataValidation type="list" allowBlank="1" showErrorMessage="1" sqref="C60 O60 AA60" xr:uid="{00000000-0002-0000-0200-000000000000}">
      <formula1>"0. Selection Required,1. OS2 &amp; OM4,2. OS2 &amp; OM3,2. Installed Per Customer Requirements,3. Other (Notes required)"</formula1>
    </dataValidation>
    <dataValidation type="list" allowBlank="1" showErrorMessage="1" sqref="C39 O39 AA39" xr:uid="{00000000-0002-0000-0200-000002000000}">
      <formula1>"0. Selection Required,1. 480/277 VAC nominal,1. 400/230 VAC nominal,1. 208 VAC Nominal,2.120 VAC Nominal,3. Other (Notes required)"</formula1>
    </dataValidation>
    <dataValidation type="list" allowBlank="1" showErrorMessage="1" sqref="C50 O50 AA50" xr:uid="{00000000-0002-0000-0200-000003000000}">
      <formula1>"0. Selection Required,1. ≥1500mm (60in),1. Not Applicable - Rear Door Heat Exchangers (RDHx) Deployed (notes required),2. ≥1200mm (48in),3. Other (Notes required)"</formula1>
    </dataValidation>
    <dataValidation type="list" allowBlank="1" showErrorMessage="1" sqref="C24 O24 AA24" xr:uid="{00000000-0002-0000-0200-000004000000}">
      <formula1>"0. Selection Required,1. Not Applicable - No Railings Required,1. ≥900mm (36in) and &lt;1000mm (40in),2. &lt;900mm (36in)"</formula1>
    </dataValidation>
    <dataValidation type="list" allowBlank="1" showErrorMessage="1" sqref="C59 O59 AA59" xr:uid="{00000000-0002-0000-0200-000005000000}">
      <formula1>"0. Selection Required,1. 3 Levels (Intra-Pod cabling; Inter-Pod cabling; OOB cabling),2. 2 Levels (Intra-Pod cabling; Inter-Pod cabling),3. Single level,3. Not Applicable - Underfloor"</formula1>
    </dataValidation>
    <dataValidation type="list" allowBlank="1" showErrorMessage="1" sqref="AA19 AA31" xr:uid="{00000000-0002-0000-0200-000006000000}">
      <formula1>"0. Selection Required,1. ≥680Kg (1500lb) (6.67kn),2. ≥567Kg (1250lb) (5.56kn),3. &lt;567Kg (1250lb) (5.56kn)"</formula1>
    </dataValidation>
    <dataValidation type="list" allowBlank="1" showErrorMessage="1" sqref="C44 O44 AA44" xr:uid="{00000000-0002-0000-0200-000007000000}">
      <formula1>"0. Selection Required,1. Allowed,2. Not Allowed (Notes Required)"</formula1>
    </dataValidation>
    <dataValidation type="list" allowBlank="1" showErrorMessage="1" sqref="C38 O38" xr:uid="{00000000-0002-0000-0200-000008000000}">
      <formula1>"0. Selection Required,1. 3ϕ 32A/230V,1. 3ϕ 60A/208V,1. 3ϕ 50A/208V,2. 3ϕ 16A/230V,2. 3ϕ 30A/208V,3. Other (Notes required)"</formula1>
    </dataValidation>
    <dataValidation type="list" allowBlank="1" showErrorMessage="1" sqref="C19 O19 C31 O31 C33 O33" xr:uid="{00000000-0002-0000-0200-000009000000}">
      <formula1>"0. Selection Required,1. ≥680kg (1500lb) (6.67kN),2. ≥567kg (1250lb) (5.56kN),2. ≥459kg (1012lb) (4.5kN) (Notes Required),3. &lt;459kg (1012lb) (4.5kN)"</formula1>
    </dataValidation>
    <dataValidation type="list" allowBlank="1" showErrorMessage="1" sqref="C21 O21" xr:uid="{00000000-0002-0000-0200-00000A000000}">
      <formula1>"0. Selection Required,1. Not Applicable - No Ramps Required,1. ≤1:12,2. 1:12 - 1:8,3. &gt;1:8"</formula1>
    </dataValidation>
    <dataValidation type="list" allowBlank="1" showErrorMessage="1" sqref="C14 O14 AA14" xr:uid="{00000000-0002-0000-0200-00000B000000}">
      <formula1>"0. Selection Required,1. Loading dock with lift or leveler,2. Road level with step and threshold free access,2. Road level with threshold (notes required),3. Other (Notes required)"</formula1>
    </dataValidation>
    <dataValidation type="list" allowBlank="1" showErrorMessage="1" sqref="C64:C65 O64:O65 AA64:AA65" xr:uid="{00000000-0002-0000-0200-00000C000000}">
      <formula1>"0. Selection Required,1. In stock onsite,2. &lt;2 day delivery,2. Secure storage available,2. Other (Notes required)"</formula1>
    </dataValidation>
    <dataValidation type="list" allowBlank="1" showErrorMessage="1" sqref="AA21" xr:uid="{00000000-0002-0000-0200-00000D000000}">
      <formula1>"0. Selection Required,1. Not Applicable - No Ramps Required,1. 1:12 or less,2. 1:8 - 1:12,3. steeper than 1:8"</formula1>
    </dataValidation>
    <dataValidation type="list" allowBlank="1" showErrorMessage="1" sqref="C77 O77 AA77" xr:uid="{00000000-0002-0000-0200-00000E000000}">
      <formula1>"0. Selection Required,1. Real-time available online,2. Available upon request,2. Other (Notes required)"</formula1>
    </dataValidation>
    <dataValidation type="list" allowBlank="1" showErrorMessage="1" sqref="AA33" xr:uid="{00000000-0002-0000-0200-00000F000000}">
      <formula1>"0. Selection Required,1. ≥680kg (1500lb) (6.67kn),2. ≥567kg (1250lb) (5.56kn),3. &lt;567kg (1250lb) (5.56kn)"</formula1>
    </dataValidation>
    <dataValidation type="list" allowBlank="1" showErrorMessage="1" sqref="C54 O54 AA54" xr:uid="{00000000-0002-0000-0200-000010000000}">
      <formula1>"0. Selection Required,1. EN 779 G4 and F7 filtering &amp; Gas particulate monitoring to the ANSI/ISA 74.04-1985 G severity levels,2. Other (Notes required)"</formula1>
    </dataValidation>
    <dataValidation type="list" allowBlank="1" showErrorMessage="1" sqref="C66:C68 O66:O68 AA66:AA68" xr:uid="{00000000-0002-0000-0200-000011000000}">
      <formula1>"0. Selection Required,1. Yes,2. No"</formula1>
    </dataValidation>
    <dataValidation type="list" allowBlank="1" showErrorMessage="1" sqref="C45 O45 AA45" xr:uid="{00000000-0002-0000-0200-000012000000}">
      <formula1>"0. Selection Required,1. &lt;60 seconds,2. &lt;90 seconds,3. &gt;90 seconds"</formula1>
    </dataValidation>
    <dataValidation type="list" allowBlank="1" showErrorMessage="1" sqref="AA18 AA32" xr:uid="{00000000-0002-0000-0200-000014000000}">
      <formula1>"0. Selection Required,1. ≥1221kg/m2 (250lb/ft2)(11.97kn/m2),2. ≥732kg/m2 (150lb/ft2)(7.17kn/m2),3. &lt;732kg/m2 (150lb/ft2)(7.17kn/m2)"</formula1>
    </dataValidation>
    <dataValidation type="list" allowBlank="1" showErrorMessage="1" sqref="C43 O43 AA43" xr:uid="{00000000-0002-0000-0200-000015000000}">
      <formula1>"0. Selection Required,1. UPS and non UPS feeds available,2. UPS only feed available,3. Other"</formula1>
    </dataValidation>
    <dataValidation type="list" allowBlank="1" showErrorMessage="1" sqref="O27 AA27" xr:uid="{00000000-0002-0000-0200-000016000000}">
      <formula1>"0. Selection Required,1. Not Applicable - No Lift/Elevator Required,1. ≥2.4m (96in) Lift /Elevator door opening height (not internal cabin),2. ≥2.3m (90in)  Lift /Elevator door opening height (not internal cabin),3. &lt;2.3m (96in)  Lift /Elevator door openi"&amp;"ng height (not internal cabin)"</formula1>
    </dataValidation>
    <dataValidation type="list" allowBlank="1" showErrorMessage="1" sqref="C26 O26 AA26" xr:uid="{00000000-0002-0000-0200-000017000000}">
      <formula1>"0. Selection Required,1. Not Applicable - No Lift/Elevator Required,1. ≥1500kg (3300lbs),2. ≥500kg (1250lbs),3. &lt;500kg (1250lbs) (Notes required)"</formula1>
    </dataValidation>
    <dataValidation type="list" allowBlank="1" showErrorMessage="1" sqref="C53 O53 AA53" xr:uid="{00000000-0002-0000-0200-000018000000}">
      <formula1>"0. Selection Required,1. ASHRAE Class A1 Allowable,2. ASHARE Recommended,3. Other (Notes required)"</formula1>
    </dataValidation>
    <dataValidation type="list" allowBlank="1" showErrorMessage="1" sqref="C18 O18 C32 O32" xr:uid="{00000000-0002-0000-0200-000019000000}">
      <formula1>"0. Selection Required,1. ≥1221kg/m2 (250lb/ft2) (11.97kN/m2),2. ≥732kg/m2 (150lb/ft2) (7.17kN/m2),3. &lt;732kg/m2 (150lb/ft2) (7.17kN/m2)"</formula1>
    </dataValidation>
    <dataValidation type="list" allowBlank="1" showErrorMessage="1" sqref="C47 O47 AA47" xr:uid="{00000000-0002-0000-0200-00001A000000}">
      <formula1>"0. Selection Required,1. Front to Back,3. Other"</formula1>
    </dataValidation>
    <dataValidation type="list" allowBlank="1" showErrorMessage="1" sqref="C37 O37 AA37" xr:uid="{00000000-0002-0000-0200-00001B000000}">
      <formula1>"0. Selection Required,1. 2N (A+B),2. 1N (A),3. Other (Notes required)"</formula1>
    </dataValidation>
    <dataValidation type="list" allowBlank="1" showErrorMessage="1" sqref="C49 O49 AA49" xr:uid="{00000000-0002-0000-0200-00001D000000}">
      <formula1>"0. Selection Required,1. ≥12kw,2. ≥8kw,3. &lt; 8kW (Notes required)"</formula1>
    </dataValidation>
    <dataValidation type="list" allowBlank="1" showErrorMessage="1" sqref="C41 O41 AA41" xr:uid="{00000000-0002-0000-0200-00001E000000}">
      <formula1>"0. Selection Required,1. IEC60309 532R6W,1. IEC60309 460R9W,1. Hubbell CS8364C,1. Russellstoll 9R53U2W,2. IEC-60309 516R6W,2. NEMA L21-30C or NEMA L15-30C,3. Other (Notes required)"</formula1>
    </dataValidation>
    <dataValidation type="list" allowBlank="1" showErrorMessage="1" sqref="C72:C73 O72:O73 AA72:AA73" xr:uid="{00000000-0002-0000-0200-00001F000000}">
      <formula1>"0. Selection Required,1. &lt;1.2,2. &lt;1.5,2. Other (Notes required)"</formula1>
    </dataValidation>
    <dataValidation type="list" allowBlank="1" showErrorMessage="1" sqref="C27:C28 O28 AA28" xr:uid="{00000000-0002-0000-0200-000020000000}">
      <formula1>"0. Selection Required,1. Not Applicable - No Lift/Elevator Required,1. ≥1.5m (60in) Unobstructed door opening width,2. ≥1.2m (48in) Unobstructed door opening width,3. &lt;1.2m (48in) Unobstructed door opening width (Notes required)"</formula1>
    </dataValidation>
    <dataValidation type="list" allowBlank="1" showErrorMessage="1" sqref="C56 O56 AA56" xr:uid="{00000000-0002-0000-0200-000021000000}">
      <formula1>"0. Selection Required,1. Mandatory,2. Recommended,3. Not Required"</formula1>
    </dataValidation>
    <dataValidation type="list" allowBlank="1" showErrorMessage="1" sqref="C71 O71 C74:C75 O74:O75 AA74:AA75" xr:uid="{00000000-0002-0000-0200-000022000000}">
      <formula1>"0. Selection Required,1. Continuously monitored,2. Periodically measured,2. Other (Notes required)"</formula1>
    </dataValidation>
    <dataValidation type="list" allowBlank="1" showErrorMessage="1" sqref="C61 O61 AA61" xr:uid="{00000000-0002-0000-0200-000023000000}">
      <formula1>"0. Selection Required,1. Interchangable LC Duplex and MPO,2. Installed Per Customer Requirements,3. Other (Notes required)"</formula1>
    </dataValidation>
    <dataValidation type="list" allowBlank="1" showErrorMessage="1" sqref="C29 O29 AA29" xr:uid="{00000000-0002-0000-0200-000024000000}">
      <formula1>"0. Selection Required,1. Not Applicable - No Lift/Elevator Required,1. ≥1.5m (60in) Unobstructed cabin depth,2. ≥1.2m (48in) Unobstructed cabin depth,3. &lt;1.2m (48in)  Unobstructed cabin depth (Notes required)"</formula1>
    </dataValidation>
    <dataValidation type="list" allowBlank="1" showErrorMessage="1" sqref="AA38" xr:uid="{00000000-0002-0000-0200-000025000000}">
      <formula1>"0. Selection Required,1. 3ϕ 32A/230V,1. 3ϕ 60A/208V or 3ϕ 50A/208V,2. 3ϕ 16A/230V,2. 3ϕ 30A/208V,3. Other (Notes required)"</formula1>
    </dataValidation>
    <dataValidation type="list" allowBlank="1" showErrorMessage="1" sqref="C70 O70 AA71" xr:uid="{00000000-0002-0000-0200-000026000000}">
      <formula1>"0. Selection Required,1. OCP Critical Facility Operations Guidelines,2. Bicsi 009-2019 Data Center Operations and Maintenance Best Practices,2. Other (Notes required)"</formula1>
    </dataValidation>
    <dataValidation type="list" allowBlank="1" showErrorMessage="1" sqref="C55 O55 AA55" xr:uid="{00000000-0002-0000-0200-000027000000}">
      <formula1>"0. Selection Required,1. ≥12 Deg C DeltaT,2. ≥8 Deg C DeltaT,3. &lt;8 Deg C DeltaT"</formula1>
    </dataValidation>
    <dataValidation type="list" allowBlank="1" showErrorMessage="1" sqref="C51:C52 O51:O52 AA51:AA52" xr:uid="{00000000-0002-0000-0200-000028000000}">
      <formula1>"0. Selection Required,1. ≥1200mm (48in),1. Not Applicable - Rear Door Heat Exchangers (RDHx) Deployed (notes required),2. ≥900mm (36in),3. Other (Notes required)"</formula1>
    </dataValidation>
    <dataValidation type="list" allowBlank="1" showErrorMessage="1" sqref="C58 O58 AA58" xr:uid="{00000000-0002-0000-0200-000029000000}">
      <formula1>"0. Selection Required,1. Top and Front of rack fed,2. Top and Rear of rack fed,2. Bottom and Front of rack fed,3. Other (Notes required)"</formula1>
    </dataValidation>
    <dataValidation type="list" allowBlank="1" showErrorMessage="1" sqref="C35 O35 AA35" xr:uid="{00000000-0002-0000-0200-00002A000000}">
      <formula1>"0. Selection Required,1. Not Applicable - No Access Floor,1. ≥450mm (18in) (if not used for cooling),1. ≥900mm (36in) (if used for cooling),2.&lt;450mm (18in) (if not used for cooling notes required),2. &lt;900mm (36in) (if used for cooling notes required)"</formula1>
    </dataValidation>
    <dataValidation type="list" allowBlank="1" showErrorMessage="1" sqref="AA70" xr:uid="{00000000-0002-0000-0200-00002B000000}">
      <formula1>"0. Selection Required,1. OCP Critical Facility Operations Guidelines,2. Bicsi 009-2019 Data Center Operations and Maintenance Best Practices,3. Other (Notes required)"</formula1>
    </dataValidation>
    <dataValidation type="list" allowBlank="1" showErrorMessage="1" sqref="C23 O23 AA23" xr:uid="{00000000-0002-0000-0200-00002C000000}">
      <formula1>"0. Selection Required,1. Not Applicable - No Ramps Required,1. ≥1.5m x 1.5m (60in x 60in),2. ≥1.2m x 1.2m (48in x 48in),3. &lt;1.2m (48in) in either direction"</formula1>
    </dataValidation>
    <dataValidation type="list" allowBlank="1" showErrorMessage="1" sqref="C34 O34 AA34" xr:uid="{00000000-0002-0000-0200-00002D000000}">
      <formula1>"0. Selection Required,1. ≥4.5m (180in),2. ≥3.1m (124in),2. &lt;3.1m (124in) (notes required)"</formula1>
    </dataValidation>
    <dataValidation type="list" allowBlank="1" showErrorMessage="1" sqref="C22 O22 AA22" xr:uid="{00000000-0002-0000-0200-00002E000000}">
      <formula1>"0. Selection Required,1. Not Applicable - No Ramps Required,1. ≥1.5m (60in),2. ≥1.2m (48in),3. &lt;1.2m (48in)"</formula1>
    </dataValidation>
    <dataValidation type="list" allowBlank="1" showErrorMessage="1" sqref="C48 O48 AA48" xr:uid="{00000000-0002-0000-0200-00002F000000}">
      <formula1>"0. Selection Required,1. Hot aisle containment or rack chimney,1. Not Applicable - Rear Door Heat Exchangers (RDHx) Deployed (notes required),2. Hot/Cold aisle containment for all cabinets in white space,3. Other"</formula1>
    </dataValidation>
    <dataValidation type="list" allowBlank="1" showErrorMessage="1" sqref="C78 O78 AA78" xr:uid="{00000000-0002-0000-0200-000030000000}">
      <formula1>"0. Selection Required,1. Available online,2. Available to view upon request,2. Other (Notes required)"</formula1>
    </dataValidation>
    <dataValidation type="list" allowBlank="1" showErrorMessage="1" sqref="C40 O40 AA40" xr:uid="{00000000-0002-0000-0200-000031000000}">
      <formula1>"0. Selection Required,1. 47-63 Hz,3. Other (Notes required)"</formula1>
    </dataValidation>
    <dataValidation type="list" allowBlank="1" showErrorMessage="1" sqref="C42 O42 AA42" xr:uid="{00000000-0002-0000-0200-000032000000}">
      <formula1>"0. Selection Required,1. Overhead,2. Underfloor,3. Other (Notes required)"</formula1>
    </dataValidation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200-000001000000}">
          <x14:formula1>
            <xm:f>Dropdown!$B$25:$B$30</xm:f>
          </x14:formula1>
          <xm:sqref>C16 O16 AA16</xm:sqref>
        </x14:dataValidation>
        <x14:dataValidation type="list" allowBlank="1" showErrorMessage="1" xr:uid="{00000000-0002-0000-0200-000013000000}">
          <x14:formula1>
            <xm:f>Dropdown!$B$33:$B$37</xm:f>
          </x14:formula1>
          <xm:sqref>C17 O17 AA17</xm:sqref>
        </x14:dataValidation>
        <x14:dataValidation type="list" allowBlank="1" showErrorMessage="1" xr:uid="{00000000-0002-0000-0200-00001C000000}">
          <x14:formula1>
            <xm:f>Dropdown!$B$16:$B$22</xm:f>
          </x14:formula1>
          <xm:sqref>C15 O15 AA15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1000"/>
  <sheetViews>
    <sheetView workbookViewId="0"/>
  </sheetViews>
  <sheetFormatPr defaultColWidth="14.42578125" defaultRowHeight="15" customHeight="1"/>
  <cols>
    <col min="1" max="1" width="35.28515625" customWidth="1"/>
    <col min="2" max="2" width="108.28515625" customWidth="1"/>
    <col min="3" max="3" width="255.7109375" customWidth="1"/>
  </cols>
  <sheetData>
    <row r="1" spans="1:2">
      <c r="A1" s="126" t="str">
        <f ca="1">TEXT(B1,"mm/dd/yyyy")</f>
        <v>08/09/2021</v>
      </c>
      <c r="B1" s="127">
        <f ca="1">TODAY()</f>
        <v>44417</v>
      </c>
    </row>
    <row r="3" spans="1:2">
      <c r="A3" s="126" t="s">
        <v>126</v>
      </c>
      <c r="B3" s="126" t="s">
        <v>127</v>
      </c>
    </row>
    <row r="4" spans="1:2">
      <c r="A4" s="126" t="s">
        <v>39</v>
      </c>
      <c r="B4" s="126" t="s">
        <v>39</v>
      </c>
    </row>
    <row r="5" spans="1:2">
      <c r="A5" s="126" t="str">
        <f ca="1">CONCATENATE("Approved:Bill Carter, ",$A$1)</f>
        <v>Approved:Bill Carter, 08/09/2021</v>
      </c>
      <c r="B5" s="126" t="str">
        <f ca="1">CONCATENATE("Approved:Bret Lehman, ",$A$1)</f>
        <v>Approved:Bret Lehman, 08/09/2021</v>
      </c>
    </row>
    <row r="6" spans="1:2">
      <c r="A6" s="126" t="str">
        <f ca="1">CONCATENATE("Approved:Archna Haylock, ",$A$1)</f>
        <v>Approved:Archna Haylock, 08/09/2021</v>
      </c>
      <c r="B6" s="126" t="str">
        <f ca="1">CONCATENATE("Approved:Madhusudan Iyengar, ",$A$1)</f>
        <v>Approved:Madhusudan Iyengar, 08/09/2021</v>
      </c>
    </row>
    <row r="7" spans="1:2">
      <c r="A7" s="126" t="str">
        <f ca="1">CONCATENATE("Approved:Michael Schill, ",$A$1)</f>
        <v>Approved:Michael Schill, 08/09/2021</v>
      </c>
      <c r="B7" s="126" t="str">
        <f ca="1">CONCATENATE("Approved:Justin Steadman, ",$A$1)</f>
        <v>Approved:Justin Steadman, 08/09/2021</v>
      </c>
    </row>
    <row r="8" spans="1:2">
      <c r="A8" s="126" t="str">
        <f ca="1">CONCATENATE("Approved:Steve Helvie, ",$A$1)</f>
        <v>Approved:Steve Helvie, 08/09/2021</v>
      </c>
      <c r="B8" s="126" t="str">
        <f ca="1">CONCATENATE("Approved:Mark Dansie, ",$A$1)</f>
        <v>Approved:Mark Dansie, 08/09/2021</v>
      </c>
    </row>
    <row r="9" spans="1:2" ht="15" customHeight="1">
      <c r="B9" s="126" t="str">
        <f ca="1">CONCATENATE("Approved:Rob Coyle, ",$A$1)</f>
        <v>Approved:Rob Coyle, 08/09/2021</v>
      </c>
    </row>
    <row r="15" spans="1:2" ht="15" customHeight="1">
      <c r="B15" s="126" t="s">
        <v>128</v>
      </c>
    </row>
    <row r="16" spans="1:2" ht="15" customHeight="1">
      <c r="B16" s="126" t="s">
        <v>59</v>
      </c>
    </row>
    <row r="17" spans="2:2" ht="15" customHeight="1">
      <c r="B17" s="126" t="s">
        <v>129</v>
      </c>
    </row>
    <row r="18" spans="2:2" ht="15" customHeight="1">
      <c r="B18" s="126" t="s">
        <v>130</v>
      </c>
    </row>
    <row r="19" spans="2:2" ht="15" customHeight="1">
      <c r="B19" s="126" t="s">
        <v>131</v>
      </c>
    </row>
    <row r="20" spans="2:2" ht="15" customHeight="1">
      <c r="B20" s="126" t="s">
        <v>132</v>
      </c>
    </row>
    <row r="21" spans="2:2" ht="15" customHeight="1">
      <c r="B21" s="126" t="s">
        <v>133</v>
      </c>
    </row>
    <row r="22" spans="2:2" ht="15" customHeight="1">
      <c r="B22" s="126" t="s">
        <v>134</v>
      </c>
    </row>
    <row r="23" spans="2:2" ht="15.75" customHeight="1"/>
    <row r="24" spans="2:2" ht="15" customHeight="1">
      <c r="B24" s="34" t="s">
        <v>135</v>
      </c>
    </row>
    <row r="25" spans="2:2" ht="15" customHeight="1">
      <c r="B25" s="34" t="s">
        <v>59</v>
      </c>
    </row>
    <row r="26" spans="2:2" ht="15" customHeight="1">
      <c r="B26" s="34" t="s">
        <v>136</v>
      </c>
    </row>
    <row r="27" spans="2:2" ht="15" customHeight="1">
      <c r="B27" s="34" t="s">
        <v>137</v>
      </c>
    </row>
    <row r="28" spans="2:2" ht="15" customHeight="1">
      <c r="B28" s="34" t="s">
        <v>138</v>
      </c>
    </row>
    <row r="29" spans="2:2" ht="15" customHeight="1">
      <c r="B29" s="34" t="s">
        <v>139</v>
      </c>
    </row>
    <row r="30" spans="2:2" ht="15" customHeight="1">
      <c r="B30" s="34" t="s">
        <v>134</v>
      </c>
    </row>
    <row r="31" spans="2:2" ht="15.75" customHeight="1"/>
    <row r="32" spans="2:2" ht="15" customHeight="1">
      <c r="B32" s="34" t="s">
        <v>140</v>
      </c>
    </row>
    <row r="33" spans="2:2" ht="15" customHeight="1">
      <c r="B33" s="34" t="s">
        <v>59</v>
      </c>
    </row>
    <row r="34" spans="2:2" ht="15" customHeight="1">
      <c r="B34" s="34" t="s">
        <v>141</v>
      </c>
    </row>
    <row r="35" spans="2:2" ht="15" customHeight="1">
      <c r="B35" s="34" t="s">
        <v>142</v>
      </c>
    </row>
    <row r="36" spans="2:2" ht="15" customHeight="1">
      <c r="B36" s="34" t="s">
        <v>143</v>
      </c>
    </row>
    <row r="37" spans="2:2" ht="15" customHeight="1">
      <c r="B37" s="34" t="s">
        <v>144</v>
      </c>
    </row>
    <row r="38" spans="2:2" ht="15.75" customHeight="1"/>
    <row r="39" spans="2:2" ht="15.75" customHeight="1"/>
    <row r="40" spans="2:2" ht="15.75" customHeight="1"/>
    <row r="41" spans="2:2" ht="15.75" customHeight="1"/>
    <row r="42" spans="2:2" ht="15.75" customHeight="1"/>
    <row r="43" spans="2:2" ht="15.75" customHeight="1"/>
    <row r="44" spans="2:2" ht="15.75" customHeight="1"/>
    <row r="45" spans="2:2" ht="15.75" customHeight="1"/>
    <row r="46" spans="2:2" ht="15.75" customHeight="1"/>
    <row r="47" spans="2:2" ht="15.75" customHeight="1"/>
    <row r="48" spans="2: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Revision, Licence &amp; Use</vt:lpstr>
      <vt:lpstr>CHECKLIST</vt:lpstr>
      <vt:lpstr>Site Assessment</vt:lpstr>
      <vt:lpstr>Dropdown</vt:lpstr>
      <vt:lpstr>'Site Assessment'!A_NAME</vt:lpstr>
      <vt:lpstr>'Site Assessment'!A_NOS_SOURCE</vt:lpstr>
      <vt:lpstr>'Site Assessment'!A_NW_Factor</vt:lpstr>
      <vt:lpstr>'Site Assessment'!A_NW_REDUNDANCY</vt:lpstr>
      <vt:lpstr>'Site Assessment'!A_NW_SOURCE</vt:lpstr>
      <vt:lpstr>'Site Assessment'!A_NW_SUPPLIER</vt:lpstr>
      <vt:lpstr>'Site Assessment'!A_S1</vt:lpstr>
      <vt:lpstr>'Site Assessment'!A_S2</vt:lpstr>
      <vt:lpstr>'Site Assessment'!A_TOR_SOURCE</vt:lpstr>
      <vt:lpstr>'Site Assessment'!SERVER_COUNT</vt:lpstr>
      <vt:lpstr>'Site Assessment'!Virtualized_A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Marat Takabaev</dc:creator>
  <cp:lastModifiedBy>Mark Dansie</cp:lastModifiedBy>
  <dcterms:created xsi:type="dcterms:W3CDTF">2020-12-03T14:00:57Z</dcterms:created>
  <dcterms:modified xsi:type="dcterms:W3CDTF">2021-08-09T14:49:56Z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0x010100730A767F76A5FA43BB1F54207780F04F</vt:lpwstr>
  </property>
</Properties>
</file>